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udit-sv01\audit\04補助事業\52.工場・ビル事業\R05年度\R05 診断申込書、サービス約款\申込書\"/>
    </mc:Choice>
  </mc:AlternateContent>
  <xr:revisionPtr revIDLastSave="0" documentId="8_{95B157BA-FC26-40DA-84FD-F6684B14CE2E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1" sheetId="35" r:id="rId1"/>
    <sheet name="2" sheetId="36" r:id="rId2"/>
    <sheet name="3" sheetId="32" r:id="rId3"/>
  </sheets>
  <definedNames>
    <definedName name="_xlnm.Print_Area" localSheetId="0">'1'!$A$1:$AJ$60</definedName>
    <definedName name="_xlnm.Print_Area" localSheetId="1">'2'!$A$2:$O$52</definedName>
    <definedName name="_xlnm.Print_Area" localSheetId="2">'3'!$A$2:$AI$61</definedName>
    <definedName name="都道府県" localSheetId="0">'1'!$B$63:$B$109</definedName>
    <definedName name="燃料名1">'2'!$AX$7:$AX$38</definedName>
    <definedName name="燃料名2">'2'!$AX$7:$BB$38</definedName>
    <definedName name="非化石燃料名1">'2'!$AX$49:$AX$67</definedName>
    <definedName name="非化石燃料名2">'2'!$AX$49:$BC$68</definedName>
    <definedName name="用途">'1'!$AV$4:$AV$15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6" l="1"/>
  <c r="AB55" i="35" l="1"/>
  <c r="Q47" i="35"/>
  <c r="AB47" i="35"/>
  <c r="N45" i="36" l="1"/>
  <c r="M45" i="36"/>
  <c r="L45" i="36"/>
  <c r="J45" i="36"/>
  <c r="I45" i="36"/>
  <c r="H45" i="36"/>
  <c r="G45" i="36"/>
  <c r="E45" i="36"/>
  <c r="AD42" i="36"/>
  <c r="AC42" i="36"/>
  <c r="AB42" i="36"/>
  <c r="AB43" i="36" s="1"/>
  <c r="AA42" i="36"/>
  <c r="AA43" i="36" s="1"/>
  <c r="Z42" i="36"/>
  <c r="Z43" i="36" s="1"/>
  <c r="Y42" i="36"/>
  <c r="Y43" i="36" s="1"/>
  <c r="X42" i="36"/>
  <c r="X43" i="36" s="1"/>
  <c r="W42" i="36"/>
  <c r="W43" i="36" s="1"/>
  <c r="U42" i="36"/>
  <c r="U43" i="36" s="1"/>
  <c r="N42" i="36"/>
  <c r="M42" i="36"/>
  <c r="L42" i="36"/>
  <c r="L43" i="36" s="1"/>
  <c r="K42" i="36"/>
  <c r="K43" i="36" s="1"/>
  <c r="J42" i="36"/>
  <c r="J43" i="36" s="1"/>
  <c r="I42" i="36"/>
  <c r="I43" i="36" s="1"/>
  <c r="H42" i="36"/>
  <c r="H43" i="36" s="1"/>
  <c r="G43" i="36"/>
  <c r="E42" i="36"/>
  <c r="E43" i="36" s="1"/>
  <c r="C41" i="36"/>
  <c r="B41" i="36"/>
  <c r="C40" i="36"/>
  <c r="B40" i="36"/>
  <c r="C39" i="36"/>
  <c r="B39" i="36"/>
  <c r="C38" i="36"/>
  <c r="B38" i="36"/>
  <c r="C37" i="36"/>
  <c r="B37" i="36"/>
  <c r="C36" i="36"/>
  <c r="B36" i="36"/>
  <c r="C35" i="36"/>
  <c r="B35" i="36"/>
  <c r="C34" i="36"/>
  <c r="B34" i="36"/>
  <c r="C33" i="36"/>
  <c r="B33" i="36"/>
  <c r="C32" i="36"/>
  <c r="B32" i="36"/>
  <c r="C31" i="36"/>
  <c r="B31" i="36"/>
  <c r="AB29" i="36"/>
  <c r="L29" i="36"/>
  <c r="J29" i="36"/>
  <c r="I29" i="36"/>
  <c r="H29" i="36"/>
  <c r="AY9" i="36"/>
  <c r="AA25" i="36" l="1"/>
  <c r="AD46" i="36"/>
  <c r="N46" i="36"/>
  <c r="K25" i="36"/>
  <c r="Q55" i="35" l="1"/>
  <c r="AB41" i="35" l="1"/>
  <c r="AQ6" i="35" l="1"/>
  <c r="AP6" i="35"/>
  <c r="AO6" i="35"/>
  <c r="AN6" i="35" l="1"/>
  <c r="AC23" i="32"/>
  <c r="V23" i="32"/>
  <c r="O23" i="32"/>
  <c r="H23" i="32"/>
</calcChain>
</file>

<file path=xl/sharedStrings.xml><?xml version="1.0" encoding="utf-8"?>
<sst xmlns="http://schemas.openxmlformats.org/spreadsheetml/2006/main" count="636" uniqueCount="431">
  <si>
    <t>年</t>
    <rPh sb="0" eb="1">
      <t>ネン</t>
    </rPh>
    <phoneticPr fontId="1"/>
  </si>
  <si>
    <t>北海道</t>
  </si>
  <si>
    <t>その他</t>
    <rPh sb="2" eb="3">
      <t>タ</t>
    </rPh>
    <phoneticPr fontId="1"/>
  </si>
  <si>
    <t>分</t>
    <rPh sb="0" eb="1">
      <t>フン</t>
    </rPh>
    <phoneticPr fontId="1"/>
  </si>
  <si>
    <t>最寄駅</t>
    <rPh sb="0" eb="2">
      <t>モヨリ</t>
    </rPh>
    <rPh sb="2" eb="3">
      <t>エキ</t>
    </rPh>
    <phoneticPr fontId="1"/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</si>
  <si>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</si>
  <si>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</si>
  <si>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</si>
  <si>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</si>
  <si>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</si>
  <si>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</si>
  <si>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</si>
  <si>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</si>
  <si>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</si>
  <si>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岐阜</t>
  </si>
  <si>
    <t>愛知</t>
  </si>
  <si>
    <t>三重</t>
  </si>
  <si>
    <t>福井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</si>
  <si>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</si>
  <si>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</si>
  <si>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</si>
  <si>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</si>
  <si>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</si>
  <si>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</si>
  <si>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</si>
  <si>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</si>
  <si>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</si>
  <si>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</si>
  <si>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</si>
  <si>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</si>
  <si>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</si>
  <si>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</si>
  <si>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</si>
  <si>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</si>
  <si>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</si>
  <si>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</si>
  <si>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</si>
  <si>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</si>
  <si>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</si>
  <si>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</si>
  <si>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</si>
  <si>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</si>
  <si>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</si>
  <si>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</si>
  <si>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</si>
  <si>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</si>
  <si>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</si>
  <si>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</si>
  <si>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東京</t>
  </si>
  <si>
    <t>京都</t>
  </si>
  <si>
    <t>大阪</t>
  </si>
  <si>
    <t>徒歩</t>
    <rPh sb="0" eb="2">
      <t>トホ</t>
    </rPh>
    <phoneticPr fontId="1"/>
  </si>
  <si>
    <t>最寄駅
からの
交通手段</t>
    <rPh sb="0" eb="2">
      <t>モヨリ</t>
    </rPh>
    <rPh sb="2" eb="3">
      <t>エキ</t>
    </rPh>
    <rPh sb="8" eb="10">
      <t>コウツウ</t>
    </rPh>
    <rPh sb="10" eb="12">
      <t>シュダン</t>
    </rPh>
    <phoneticPr fontId="1"/>
  </si>
  <si>
    <t>路線:</t>
    <rPh sb="0" eb="2">
      <t>ロセン</t>
    </rPh>
    <phoneticPr fontId="1"/>
  </si>
  <si>
    <t>駅名:</t>
    <rPh sb="0" eb="2">
      <t>エキメイ</t>
    </rPh>
    <phoneticPr fontId="1"/>
  </si>
  <si>
    <t>行先:</t>
    <rPh sb="0" eb="2">
      <t>イキサキ</t>
    </rPh>
    <phoneticPr fontId="1"/>
  </si>
  <si>
    <t>停留所から事業所まで徒歩:</t>
    <rPh sb="0" eb="3">
      <t>テイリュウジョ</t>
    </rPh>
    <rPh sb="5" eb="8">
      <t>ジギョウショ</t>
    </rPh>
    <rPh sb="10" eb="12">
      <t>トホ</t>
    </rPh>
    <phoneticPr fontId="1"/>
  </si>
  <si>
    <t>鉄道会社:</t>
    <rPh sb="0" eb="2">
      <t>テツドウ</t>
    </rPh>
    <rPh sb="2" eb="4">
      <t>ガイシャ</t>
    </rPh>
    <phoneticPr fontId="1"/>
  </si>
  <si>
    <t>停留所名:</t>
    <rPh sb="0" eb="3">
      <t>テイリュウジョ</t>
    </rPh>
    <rPh sb="3" eb="4">
      <t>メイ</t>
    </rPh>
    <phoneticPr fontId="1"/>
  </si>
  <si>
    <t>バス会社:</t>
    <rPh sb="2" eb="4">
      <t>ガイシャ</t>
    </rPh>
    <phoneticPr fontId="1"/>
  </si>
  <si>
    <t>乗車時間:</t>
    <rPh sb="0" eb="2">
      <t>ジョウシャ</t>
    </rPh>
    <rPh sb="2" eb="4">
      <t>ジカン</t>
    </rPh>
    <phoneticPr fontId="1"/>
  </si>
  <si>
    <t>項　　目</t>
    <rPh sb="0" eb="1">
      <t>コウ</t>
    </rPh>
    <rPh sb="3" eb="4">
      <t>メ</t>
    </rPh>
    <phoneticPr fontId="1"/>
  </si>
  <si>
    <t>具　体　的　内　容 ・ 理　由　等</t>
    <rPh sb="0" eb="1">
      <t>グ</t>
    </rPh>
    <rPh sb="2" eb="3">
      <t>カラダ</t>
    </rPh>
    <rPh sb="4" eb="5">
      <t>マト</t>
    </rPh>
    <rPh sb="6" eb="7">
      <t>ナイ</t>
    </rPh>
    <rPh sb="8" eb="9">
      <t>カタチ</t>
    </rPh>
    <rPh sb="12" eb="13">
      <t>リ</t>
    </rPh>
    <rPh sb="14" eb="15">
      <t>ヨシ</t>
    </rPh>
    <rPh sb="16" eb="17">
      <t>トウ</t>
    </rPh>
    <phoneticPr fontId="1"/>
  </si>
  <si>
    <t>　記　入　例</t>
    <rPh sb="1" eb="2">
      <t>キ</t>
    </rPh>
    <rPh sb="3" eb="4">
      <t>ニュウ</t>
    </rPh>
    <rPh sb="5" eb="6">
      <t>レイ</t>
    </rPh>
    <phoneticPr fontId="1"/>
  </si>
  <si>
    <t>月</t>
    <rPh sb="0" eb="1">
      <t>ツキ</t>
    </rPh>
    <phoneticPr fontId="1"/>
  </si>
  <si>
    <t>E-mail：ene@eccj.or.jp</t>
  </si>
  <si>
    <t>一般財団法人　省エネルギーセンター</t>
  </si>
  <si>
    <t>日</t>
    <rPh sb="0" eb="1">
      <t>ヒ</t>
    </rPh>
    <phoneticPr fontId="1"/>
  </si>
  <si>
    <r>
      <t>　　　　　　　　　　　　記 入 用 紙　　　　　　　　</t>
    </r>
    <r>
      <rPr>
        <b/>
        <sz val="14"/>
        <color indexed="13"/>
        <rFont val="ＭＳ Ｐ明朝"/>
        <family val="1"/>
        <charset val="128"/>
      </rPr>
      <t>記入例をご参照→→→</t>
    </r>
    <rPh sb="12" eb="13">
      <t>キ</t>
    </rPh>
    <rPh sb="14" eb="15">
      <t>ニュウ</t>
    </rPh>
    <rPh sb="16" eb="17">
      <t>ヨウ</t>
    </rPh>
    <rPh sb="18" eb="19">
      <t>カミ</t>
    </rPh>
    <phoneticPr fontId="1"/>
  </si>
  <si>
    <t>当日の昼食につきまして、以下のうちから可能なものにチェックをお願いします。</t>
    <rPh sb="0" eb="2">
      <t>トウジツ</t>
    </rPh>
    <rPh sb="3" eb="5">
      <t>チュウショク</t>
    </rPh>
    <rPh sb="12" eb="14">
      <t>イカ</t>
    </rPh>
    <rPh sb="19" eb="21">
      <t>カノウ</t>
    </rPh>
    <rPh sb="31" eb="32">
      <t>ネガ</t>
    </rPh>
    <phoneticPr fontId="1"/>
  </si>
  <si>
    <t>なお、社員食堂が利用可能な場合はご利用させていただきたく、仕出し弁当を手配している場合は</t>
    <rPh sb="3" eb="5">
      <t>シャイン</t>
    </rPh>
    <rPh sb="5" eb="7">
      <t>ショクドウ</t>
    </rPh>
    <rPh sb="8" eb="10">
      <t>リヨウ</t>
    </rPh>
    <rPh sb="10" eb="12">
      <t>カノウ</t>
    </rPh>
    <rPh sb="13" eb="15">
      <t>バアイ</t>
    </rPh>
    <rPh sb="17" eb="19">
      <t>リヨウ</t>
    </rPh>
    <rPh sb="29" eb="31">
      <t>シダ</t>
    </rPh>
    <rPh sb="32" eb="34">
      <t>ベントウ</t>
    </rPh>
    <rPh sb="35" eb="37">
      <t>テハイ</t>
    </rPh>
    <rPh sb="41" eb="43">
      <t>バアイ</t>
    </rPh>
    <phoneticPr fontId="1"/>
  </si>
  <si>
    <t>日付</t>
    <rPh sb="0" eb="2">
      <t>ヒヅケ</t>
    </rPh>
    <phoneticPr fontId="1"/>
  </si>
  <si>
    <t>全般的な診断</t>
    <rPh sb="0" eb="2">
      <t>ゼンパン</t>
    </rPh>
    <rPh sb="2" eb="3">
      <t>テキ</t>
    </rPh>
    <rPh sb="4" eb="6">
      <t>シンダン</t>
    </rPh>
    <phoneticPr fontId="1"/>
  </si>
  <si>
    <t>省エネ推進を行うに当たり、体制整備、PDCAについてアドバイスが欲しい。</t>
    <rPh sb="0" eb="1">
      <t>ショウ</t>
    </rPh>
    <rPh sb="3" eb="5">
      <t>スイシン</t>
    </rPh>
    <rPh sb="6" eb="7">
      <t>オコナ</t>
    </rPh>
    <rPh sb="9" eb="10">
      <t>ア</t>
    </rPh>
    <rPh sb="13" eb="15">
      <t>タイセイ</t>
    </rPh>
    <rPh sb="15" eb="17">
      <t>セイビ</t>
    </rPh>
    <rPh sb="32" eb="33">
      <t>ホ</t>
    </rPh>
    <phoneticPr fontId="1"/>
  </si>
  <si>
    <t>曜日</t>
    <rPh sb="0" eb="2">
      <t>ヨウビ</t>
    </rPh>
    <phoneticPr fontId="1"/>
  </si>
  <si>
    <t>・同説明会では省エネ提案の実施方法やその効果、投資を伴う提案には関連する補助金情報について</t>
    <phoneticPr fontId="1"/>
  </si>
  <si>
    <t>（</t>
    <phoneticPr fontId="1"/>
  </si>
  <si>
    <t>センター専門員/職員</t>
    <rPh sb="4" eb="7">
      <t>センモンイン</t>
    </rPh>
    <rPh sb="8" eb="10">
      <t>ショクイン</t>
    </rPh>
    <phoneticPr fontId="1"/>
  </si>
  <si>
    <t>）</t>
    <phoneticPr fontId="1"/>
  </si>
  <si>
    <t>申込プラン</t>
    <rPh sb="0" eb="2">
      <t>モウシコミ</t>
    </rPh>
    <phoneticPr fontId="1"/>
  </si>
  <si>
    <t>名</t>
    <rPh sb="0" eb="1">
      <t>メイ</t>
    </rPh>
    <phoneticPr fontId="1"/>
  </si>
  <si>
    <t>診断後翌年以降に、フォローアップアンケートを実施しますのでご協力をお願いします。</t>
    <rPh sb="0" eb="2">
      <t>シンダン</t>
    </rPh>
    <phoneticPr fontId="1"/>
  </si>
  <si>
    <t>診断メニュー</t>
    <rPh sb="0" eb="2">
      <t>シンダン</t>
    </rPh>
    <phoneticPr fontId="1"/>
  </si>
  <si>
    <t>「省エネ最適化診断サービス約款」を承諾します。</t>
  </si>
  <si>
    <t>使用フォント</t>
    <rPh sb="0" eb="2">
      <t>シヨウ</t>
    </rPh>
    <phoneticPr fontId="1"/>
  </si>
  <si>
    <t>タイトル、見出し：MSPゴシック</t>
    <rPh sb="5" eb="7">
      <t>ミダ</t>
    </rPh>
    <phoneticPr fontId="1"/>
  </si>
  <si>
    <t>本文、表：MS明朝、MSP明朝</t>
    <rPh sb="0" eb="2">
      <t>ホンブン</t>
    </rPh>
    <rPh sb="3" eb="4">
      <t>ヒョウ</t>
    </rPh>
    <rPh sb="7" eb="9">
      <t>ミンチョウ</t>
    </rPh>
    <rPh sb="13" eb="15">
      <t>ミンチョウ</t>
    </rPh>
    <phoneticPr fontId="1"/>
  </si>
  <si>
    <t>・現地診断日には、専門家に資料説明、現地案内のご対応をいただける方が必要になります。</t>
    <rPh sb="1" eb="3">
      <t>ゲンチ</t>
    </rPh>
    <rPh sb="3" eb="5">
      <t>シンダン</t>
    </rPh>
    <rPh sb="5" eb="6">
      <t>ビ</t>
    </rPh>
    <rPh sb="9" eb="12">
      <t>センモンカ</t>
    </rPh>
    <rPh sb="13" eb="15">
      <t>シリョウ</t>
    </rPh>
    <rPh sb="15" eb="17">
      <t>セツメイ</t>
    </rPh>
    <rPh sb="18" eb="20">
      <t>ゲンチ</t>
    </rPh>
    <rPh sb="20" eb="22">
      <t>アンナイ</t>
    </rPh>
    <rPh sb="24" eb="26">
      <t>タイオウ</t>
    </rPh>
    <rPh sb="32" eb="33">
      <t>カタ</t>
    </rPh>
    <rPh sb="34" eb="36">
      <t>ヒツヨウ</t>
    </rPh>
    <phoneticPr fontId="48"/>
  </si>
  <si>
    <t>・入金確認が遅れますと、ご希望の日程に添えないことがあります。</t>
    <rPh sb="1" eb="3">
      <t>ニュウキン</t>
    </rPh>
    <rPh sb="3" eb="5">
      <t>カクニン</t>
    </rPh>
    <rPh sb="6" eb="7">
      <t>オク</t>
    </rPh>
    <rPh sb="13" eb="15">
      <t>キボウ</t>
    </rPh>
    <rPh sb="16" eb="18">
      <t>ニッテイ</t>
    </rPh>
    <rPh sb="19" eb="20">
      <t>ソ</t>
    </rPh>
    <phoneticPr fontId="1"/>
  </si>
  <si>
    <t>自治体</t>
    <rPh sb="0" eb="3">
      <t>ジチタイ</t>
    </rPh>
    <phoneticPr fontId="1"/>
  </si>
  <si>
    <t>その他</t>
    <rPh sb="2" eb="3">
      <t>タ</t>
    </rPh>
    <phoneticPr fontId="48"/>
  </si>
  <si>
    <t xml:space="preserve"> 所属･役職</t>
    <rPh sb="1" eb="3">
      <t>ショゾク</t>
    </rPh>
    <rPh sb="4" eb="6">
      <t>ヤクショク</t>
    </rPh>
    <phoneticPr fontId="1"/>
  </si>
  <si>
    <t xml:space="preserve"> 会社名</t>
    <rPh sb="1" eb="4">
      <t>カイシャメイ</t>
    </rPh>
    <phoneticPr fontId="1"/>
  </si>
  <si>
    <t xml:space="preserve"> 所在地</t>
    <rPh sb="1" eb="4">
      <t>ショザイチ</t>
    </rPh>
    <phoneticPr fontId="1"/>
  </si>
  <si>
    <t>←申込責任者と同じ</t>
    <rPh sb="1" eb="3">
      <t>モウシコミ</t>
    </rPh>
    <rPh sb="3" eb="6">
      <t>セキニンシャ</t>
    </rPh>
    <rPh sb="7" eb="8">
      <t>オナ</t>
    </rPh>
    <phoneticPr fontId="1"/>
  </si>
  <si>
    <t>←補助金申請</t>
    <rPh sb="1" eb="6">
      <t>ホジョキンシンセイ</t>
    </rPh>
    <phoneticPr fontId="1"/>
  </si>
  <si>
    <t>記入箇所：MSP明朝</t>
    <rPh sb="0" eb="4">
      <t>キニュウカショ</t>
    </rPh>
    <rPh sb="8" eb="10">
      <t>ミンチョウ</t>
    </rPh>
    <phoneticPr fontId="1"/>
  </si>
  <si>
    <t>補助金申請予定</t>
    <rPh sb="0" eb="3">
      <t>ホジョキン</t>
    </rPh>
    <rPh sb="3" eb="5">
      <t>シンセイ</t>
    </rPh>
    <rPh sb="5" eb="7">
      <t>ヨテイ</t>
    </rPh>
    <phoneticPr fontId="1"/>
  </si>
  <si>
    <t xml:space="preserve"> 診断先との関係</t>
    <rPh sb="1" eb="3">
      <t>シンダン</t>
    </rPh>
    <rPh sb="3" eb="4">
      <t>サキ</t>
    </rPh>
    <rPh sb="6" eb="8">
      <t>カンケイ</t>
    </rPh>
    <phoneticPr fontId="1"/>
  </si>
  <si>
    <t xml:space="preserve"> 申込者との関係</t>
    <rPh sb="1" eb="4">
      <t>モウシコミシャ</t>
    </rPh>
    <rPh sb="6" eb="8">
      <t>カンケイ</t>
    </rPh>
    <phoneticPr fontId="1"/>
  </si>
  <si>
    <t>申込者様が「省エネ最適化診断サービス約款」をご承諾のうえお申し込みいただきます。</t>
    <rPh sb="3" eb="4">
      <t>サマ</t>
    </rPh>
    <phoneticPr fontId="1"/>
  </si>
  <si>
    <t>：</t>
    <phoneticPr fontId="48"/>
  </si>
  <si>
    <t>～</t>
    <phoneticPr fontId="48"/>
  </si>
  <si>
    <t>日</t>
    <rPh sb="0" eb="1">
      <t>ヒ</t>
    </rPh>
    <phoneticPr fontId="48"/>
  </si>
  <si>
    <t>空調期間</t>
    <phoneticPr fontId="48"/>
  </si>
  <si>
    <t>空調時間</t>
    <phoneticPr fontId="48"/>
  </si>
  <si>
    <t>設定温度・湿度</t>
    <phoneticPr fontId="48"/>
  </si>
  <si>
    <t>旬</t>
    <rPh sb="0" eb="1">
      <t>シュン</t>
    </rPh>
    <phoneticPr fontId="48"/>
  </si>
  <si>
    <t>℃</t>
    <phoneticPr fontId="48"/>
  </si>
  <si>
    <t>％</t>
    <phoneticPr fontId="48"/>
  </si>
  <si>
    <t>冷房</t>
    <rPh sb="0" eb="2">
      <t>レイボウ</t>
    </rPh>
    <phoneticPr fontId="48"/>
  </si>
  <si>
    <t>暖房</t>
    <rPh sb="0" eb="2">
      <t>ダンボウ</t>
    </rPh>
    <phoneticPr fontId="48"/>
  </si>
  <si>
    <t>空調</t>
    <rPh sb="0" eb="2">
      <t>クウチョウ</t>
    </rPh>
    <phoneticPr fontId="1"/>
  </si>
  <si>
    <t>・中央空調から個別空調へ更新した場合の省エネ効果が知りたい。
・外気導入についての省エネ効果が知りたい。</t>
    <rPh sb="1" eb="3">
      <t>チュウオウ</t>
    </rPh>
    <rPh sb="3" eb="5">
      <t>クウチョウ</t>
    </rPh>
    <rPh sb="7" eb="9">
      <t>コベツ</t>
    </rPh>
    <rPh sb="9" eb="11">
      <t>クウチョウ</t>
    </rPh>
    <rPh sb="12" eb="14">
      <t>コウシン</t>
    </rPh>
    <rPh sb="16" eb="18">
      <t>バアイ</t>
    </rPh>
    <rPh sb="19" eb="20">
      <t>ショウ</t>
    </rPh>
    <rPh sb="22" eb="24">
      <t>コウカ</t>
    </rPh>
    <rPh sb="25" eb="26">
      <t>シ</t>
    </rPh>
    <rPh sb="32" eb="34">
      <t>ガイキ</t>
    </rPh>
    <rPh sb="34" eb="36">
      <t>ドウニュウ</t>
    </rPh>
    <rPh sb="41" eb="42">
      <t>ショウ</t>
    </rPh>
    <rPh sb="44" eb="46">
      <t>コウカ</t>
    </rPh>
    <rPh sb="47" eb="48">
      <t>シ</t>
    </rPh>
    <phoneticPr fontId="1"/>
  </si>
  <si>
    <r>
      <t>(2</t>
    </r>
    <r>
      <rPr>
        <b/>
        <sz val="11"/>
        <color indexed="8"/>
        <rFont val="ＭＳ Ｐゴシック"/>
        <family val="3"/>
        <charset val="128"/>
      </rPr>
      <t>)　診断先までの交通　</t>
    </r>
    <r>
      <rPr>
        <b/>
        <sz val="11"/>
        <color indexed="10"/>
        <rFont val="ＭＳ Ｐゴシック"/>
        <family val="3"/>
        <charset val="128"/>
      </rPr>
      <t>（必ずご記入ください）</t>
    </r>
    <rPh sb="4" eb="6">
      <t>シンダン</t>
    </rPh>
    <rPh sb="6" eb="7">
      <t>サキ</t>
    </rPh>
    <rPh sb="10" eb="12">
      <t>コウツウ</t>
    </rPh>
    <phoneticPr fontId="1"/>
  </si>
  <si>
    <t>バス</t>
    <phoneticPr fontId="1"/>
  </si>
  <si>
    <t>シート 3</t>
    <phoneticPr fontId="1"/>
  </si>
  <si>
    <t>年間使用日数</t>
    <phoneticPr fontId="48"/>
  </si>
  <si>
    <t>1日の利用時間</t>
    <phoneticPr fontId="48"/>
  </si>
  <si>
    <t>冷暖房</t>
    <rPh sb="0" eb="3">
      <t>レイダンボウ</t>
    </rPh>
    <phoneticPr fontId="48"/>
  </si>
  <si>
    <t>・現地診断は原則として平日の9時～10時頃に開始し、16時頃に終了しますが、場合によっては異なることがあります。</t>
    <rPh sb="31" eb="33">
      <t>シュウリョウ</t>
    </rPh>
    <phoneticPr fontId="1"/>
  </si>
  <si>
    <t>照明</t>
    <phoneticPr fontId="1"/>
  </si>
  <si>
    <t>蛍光灯や場内水銀灯をLED等の高効率機器に更新したいので、具体的な効果が知りたい。</t>
    <phoneticPr fontId="1"/>
  </si>
  <si>
    <t>月</t>
    <rPh sb="0" eb="1">
      <t>ツキ</t>
    </rPh>
    <phoneticPr fontId="48"/>
  </si>
  <si>
    <t>従業員のみなさんと同じお弁当の手配をお願いしたいと思います（実費を支払います）。</t>
    <rPh sb="8" eb="9">
      <t>シカタ</t>
    </rPh>
    <rPh sb="9" eb="10">
      <t>オナ</t>
    </rPh>
    <rPh sb="12" eb="14">
      <t>ベントウ</t>
    </rPh>
    <rPh sb="15" eb="17">
      <t>テハイ</t>
    </rPh>
    <rPh sb="19" eb="20">
      <t>ネガ</t>
    </rPh>
    <rPh sb="25" eb="26">
      <t>オモ</t>
    </rPh>
    <rPh sb="30" eb="32">
      <t>ジッピ</t>
    </rPh>
    <rPh sb="33" eb="35">
      <t>シハライ</t>
    </rPh>
    <phoneticPr fontId="1"/>
  </si>
  <si>
    <r>
      <t>(1)　現地診断希望日</t>
    </r>
    <r>
      <rPr>
        <b/>
        <sz val="11"/>
        <color indexed="10"/>
        <rFont val="ＭＳ Ｐゴシック"/>
        <family val="3"/>
        <charset val="128"/>
      </rPr>
      <t>　（必ずご記入ください）</t>
    </r>
    <rPh sb="4" eb="6">
      <t>ゲンチ</t>
    </rPh>
    <rPh sb="6" eb="8">
      <t>シンダン</t>
    </rPh>
    <rPh sb="8" eb="11">
      <t>キボウビ</t>
    </rPh>
    <phoneticPr fontId="1"/>
  </si>
  <si>
    <t>(3)　昼食について</t>
    <rPh sb="4" eb="6">
      <t>チュウショク</t>
    </rPh>
    <phoneticPr fontId="1"/>
  </si>
  <si>
    <t>(4)　診断結果説明会</t>
    <rPh sb="4" eb="6">
      <t>シンダン</t>
    </rPh>
    <rPh sb="6" eb="8">
      <t>ケッカ</t>
    </rPh>
    <rPh sb="8" eb="11">
      <t>セツメイカイ</t>
    </rPh>
    <phoneticPr fontId="1"/>
  </si>
  <si>
    <t>7．診断実施に必要な情報</t>
    <rPh sb="2" eb="4">
      <t>シンダン</t>
    </rPh>
    <rPh sb="4" eb="6">
      <t>ジッシ</t>
    </rPh>
    <rPh sb="7" eb="9">
      <t>ヒツヨウ</t>
    </rPh>
    <rPh sb="10" eb="12">
      <t>ジョウホウ</t>
    </rPh>
    <phoneticPr fontId="1"/>
  </si>
  <si>
    <t>6．特に診断を希望される内容</t>
    <rPh sb="2" eb="3">
      <t>トク</t>
    </rPh>
    <rPh sb="4" eb="6">
      <t>シンダン</t>
    </rPh>
    <rPh sb="7" eb="9">
      <t>キボウ</t>
    </rPh>
    <rPh sb="12" eb="14">
      <t>ナイヨウ</t>
    </rPh>
    <phoneticPr fontId="1"/>
  </si>
  <si>
    <t>8．アンケート</t>
    <phoneticPr fontId="1"/>
  </si>
  <si>
    <t>9．その他、連絡事項等あればご記入ください</t>
    <phoneticPr fontId="1"/>
  </si>
  <si>
    <r>
      <t xml:space="preserve">2．申込者・診断先 </t>
    </r>
    <r>
      <rPr>
        <b/>
        <sz val="11"/>
        <color indexed="10"/>
        <rFont val="ＭＳ Ｐゴシック"/>
        <family val="3"/>
        <charset val="128"/>
      </rPr>
      <t>（必ずご記入ください）</t>
    </r>
    <rPh sb="2" eb="4">
      <t>モウシコ</t>
    </rPh>
    <rPh sb="4" eb="5">
      <t>シャ</t>
    </rPh>
    <rPh sb="6" eb="9">
      <t>シンダンサキ</t>
    </rPh>
    <phoneticPr fontId="1"/>
  </si>
  <si>
    <r>
      <t xml:space="preserve">3．連絡窓口 </t>
    </r>
    <r>
      <rPr>
        <b/>
        <sz val="11"/>
        <color indexed="10"/>
        <rFont val="ＭＳ Ｐゴシック"/>
        <family val="3"/>
        <charset val="128"/>
      </rPr>
      <t>（申込者と違う場合、必ずご記入ください）</t>
    </r>
    <rPh sb="2" eb="6">
      <t>レンラクマドグチ</t>
    </rPh>
    <rPh sb="8" eb="11">
      <t>モウシコミシャ</t>
    </rPh>
    <rPh sb="12" eb="13">
      <t>チガ</t>
    </rPh>
    <rPh sb="14" eb="16">
      <t>バアイ</t>
    </rPh>
    <phoneticPr fontId="1"/>
  </si>
  <si>
    <t>様式A-2-2(ビル簡易版)</t>
    <rPh sb="0" eb="2">
      <t>ヨウシキ</t>
    </rPh>
    <rPh sb="10" eb="13">
      <t>カンイハン</t>
    </rPh>
    <phoneticPr fontId="1"/>
  </si>
  <si>
    <t>採択要件</t>
    <rPh sb="0" eb="4">
      <t>サイタクヨウケン</t>
    </rPh>
    <phoneticPr fontId="1"/>
  </si>
  <si>
    <t>大規模</t>
    <rPh sb="0" eb="3">
      <t>ダイキボ</t>
    </rPh>
    <phoneticPr fontId="1"/>
  </si>
  <si>
    <t>商業ビル</t>
    <rPh sb="0" eb="2">
      <t>ショウギョウ</t>
    </rPh>
    <phoneticPr fontId="48"/>
  </si>
  <si>
    <t>ホテル</t>
    <phoneticPr fontId="48"/>
  </si>
  <si>
    <t>病院</t>
    <rPh sb="0" eb="2">
      <t>ビョウイン</t>
    </rPh>
    <phoneticPr fontId="48"/>
  </si>
  <si>
    <t>集会場</t>
    <rPh sb="0" eb="3">
      <t>シュウカイジョウ</t>
    </rPh>
    <phoneticPr fontId="48"/>
  </si>
  <si>
    <t>学校</t>
    <rPh sb="0" eb="2">
      <t>ガッコウ</t>
    </rPh>
    <phoneticPr fontId="48"/>
  </si>
  <si>
    <t>料金(税込)</t>
    <phoneticPr fontId="1"/>
  </si>
  <si>
    <t>（診断先事業者、設備管理会社、資産運用会社）</t>
    <rPh sb="1" eb="7">
      <t>シンダンサキジギョウシャ</t>
    </rPh>
    <rPh sb="8" eb="14">
      <t>セツビカンリガイシャ</t>
    </rPh>
    <rPh sb="15" eb="21">
      <t>シサンウンヨウカイシャ</t>
    </rPh>
    <phoneticPr fontId="1"/>
  </si>
  <si>
    <t>億円</t>
  </si>
  <si>
    <t>（日程調整、報告書等送付先）</t>
    <rPh sb="1" eb="5">
      <t>ニッテイチョウセイ</t>
    </rPh>
    <rPh sb="6" eb="9">
      <t>ホウコクショ</t>
    </rPh>
    <phoneticPr fontId="1"/>
  </si>
  <si>
    <t>建物利用時間</t>
    <phoneticPr fontId="48"/>
  </si>
  <si>
    <t>建物概要</t>
    <phoneticPr fontId="48"/>
  </si>
  <si>
    <t>地下</t>
    <rPh sb="0" eb="2">
      <t>チカ</t>
    </rPh>
    <phoneticPr fontId="48"/>
  </si>
  <si>
    <t>延床面積</t>
    <phoneticPr fontId="48"/>
  </si>
  <si>
    <t>㎡</t>
    <phoneticPr fontId="48"/>
  </si>
  <si>
    <t>階数</t>
    <phoneticPr fontId="48"/>
  </si>
  <si>
    <t>階</t>
    <phoneticPr fontId="48"/>
  </si>
  <si>
    <t>地上</t>
    <rPh sb="0" eb="2">
      <t>チジョウ</t>
    </rPh>
    <phoneticPr fontId="48"/>
  </si>
  <si>
    <r>
      <t>5．建物の概要</t>
    </r>
    <r>
      <rPr>
        <b/>
        <sz val="11"/>
        <color indexed="8"/>
        <rFont val="ＭＳ Ｐゴシック"/>
        <family val="3"/>
        <charset val="128"/>
      </rPr>
      <t>及び空調の使用状況　（おわかりになる範囲で記入してください）</t>
    </r>
    <rPh sb="2" eb="4">
      <t>タテモノ</t>
    </rPh>
    <rPh sb="5" eb="7">
      <t>ガイヨウ</t>
    </rPh>
    <rPh sb="7" eb="8">
      <t>オヨ</t>
    </rPh>
    <rPh sb="9" eb="11">
      <t>クウチョウ</t>
    </rPh>
    <rPh sb="12" eb="14">
      <t>シヨウ</t>
    </rPh>
    <rPh sb="14" eb="16">
      <t>ジョウキョウ</t>
    </rPh>
    <phoneticPr fontId="1"/>
  </si>
  <si>
    <t>窓口
会社名</t>
    <phoneticPr fontId="1"/>
  </si>
  <si>
    <t>10,450円</t>
    <phoneticPr fontId="1"/>
  </si>
  <si>
    <t>親会社/ｸﾞﾙｰﾌﾟ会社</t>
    <rPh sb="0" eb="3">
      <t>オヤガイシャ</t>
    </rPh>
    <phoneticPr fontId="1"/>
  </si>
  <si>
    <t>省エネ最適化診断を何で知りましたか（複数回答可）</t>
    <rPh sb="3" eb="6">
      <t>サイテキカ</t>
    </rPh>
    <rPh sb="18" eb="20">
      <t>フクスウ</t>
    </rPh>
    <rPh sb="20" eb="22">
      <t>カイトウ</t>
    </rPh>
    <rPh sb="22" eb="23">
      <t>カ</t>
    </rPh>
    <phoneticPr fontId="1"/>
  </si>
  <si>
    <t>省エネ最適化診断を申込しようとした理由を教えてください（複数回答可）</t>
    <rPh sb="3" eb="6">
      <t>サイテキカ</t>
    </rPh>
    <rPh sb="9" eb="11">
      <t>モウシコミ</t>
    </rPh>
    <rPh sb="17" eb="19">
      <t>リユウ</t>
    </rPh>
    <rPh sb="20" eb="21">
      <t>オシ</t>
    </rPh>
    <rPh sb="28" eb="30">
      <t>フクスウ</t>
    </rPh>
    <rPh sb="30" eb="32">
      <t>カイトウ</t>
    </rPh>
    <rPh sb="32" eb="33">
      <t>カ</t>
    </rPh>
    <phoneticPr fontId="1"/>
  </si>
  <si>
    <t>エネルギーコストを削減したい</t>
    <rPh sb="9" eb="11">
      <t>サクゲン</t>
    </rPh>
    <phoneticPr fontId="1"/>
  </si>
  <si>
    <t>取引先に勧められたから</t>
    <rPh sb="0" eb="3">
      <t>トリヒキサキ</t>
    </rPh>
    <rPh sb="4" eb="5">
      <t>スス</t>
    </rPh>
    <phoneticPr fontId="48"/>
  </si>
  <si>
    <t>補助金申請のため</t>
    <rPh sb="0" eb="5">
      <t>ホジョキンシンセイ</t>
    </rPh>
    <phoneticPr fontId="48"/>
  </si>
  <si>
    <t xml:space="preserve"> Ａ診断：専門家１人診断</t>
    <phoneticPr fontId="1"/>
  </si>
  <si>
    <t>（ご注意）このシートの他に、シートNo.2～3への記入もお願いします。</t>
    <rPh sb="2" eb="4">
      <t>チュウイ</t>
    </rPh>
    <rPh sb="11" eb="12">
      <t>ホカ</t>
    </rPh>
    <rPh sb="25" eb="27">
      <t>キニュウ</t>
    </rPh>
    <rPh sb="29" eb="30">
      <t>ネガ</t>
    </rPh>
    <phoneticPr fontId="1"/>
  </si>
  <si>
    <t>セミナー</t>
    <phoneticPr fontId="48"/>
  </si>
  <si>
    <t>ホームページ</t>
    <phoneticPr fontId="1"/>
  </si>
  <si>
    <t>ダイレクトメール/メルマガ</t>
    <phoneticPr fontId="48"/>
  </si>
  <si>
    <t>金融機関</t>
    <rPh sb="0" eb="4">
      <t>キンユウキカン</t>
    </rPh>
    <phoneticPr fontId="48"/>
  </si>
  <si>
    <t>企業/法人/商工会</t>
    <rPh sb="0" eb="2">
      <t>キギョウ</t>
    </rPh>
    <rPh sb="3" eb="5">
      <t>ホウジン</t>
    </rPh>
    <rPh sb="6" eb="9">
      <t>ショウコウカイ</t>
    </rPh>
    <phoneticPr fontId="1"/>
  </si>
  <si>
    <t>電力会社</t>
    <rPh sb="0" eb="4">
      <t>デンリョクカイシャ</t>
    </rPh>
    <phoneticPr fontId="48"/>
  </si>
  <si>
    <t>省エネお助け隊</t>
    <rPh sb="0" eb="1">
      <t>ショウ</t>
    </rPh>
    <rPh sb="4" eb="5">
      <t>タス</t>
    </rPh>
    <rPh sb="6" eb="7">
      <t>タイ</t>
    </rPh>
    <phoneticPr fontId="48"/>
  </si>
  <si>
    <t>　ご説明を行うもので、開催日等につきましては現地診断時にご相談させていただきます。</t>
    <rPh sb="2" eb="4">
      <t>セツメイ</t>
    </rPh>
    <rPh sb="22" eb="26">
      <t>ゲンチシンダン</t>
    </rPh>
    <rPh sb="29" eb="31">
      <t>ソウダン</t>
    </rPh>
    <phoneticPr fontId="1"/>
  </si>
  <si>
    <t>階～</t>
    <rPh sb="0" eb="1">
      <t>カイ</t>
    </rPh>
    <phoneticPr fontId="1"/>
  </si>
  <si>
    <t>階)</t>
    <rPh sb="0" eb="1">
      <t>カイ</t>
    </rPh>
    <phoneticPr fontId="1"/>
  </si>
  <si>
    <t>カーボンニュートラル・脱炭素化実現のため</t>
    <rPh sb="11" eb="15">
      <t>ダツタンソカ</t>
    </rPh>
    <rPh sb="15" eb="17">
      <t>ジツゲン</t>
    </rPh>
    <phoneticPr fontId="48"/>
  </si>
  <si>
    <t>送付先</t>
    <rPh sb="0" eb="3">
      <t>ソウフサキ</t>
    </rPh>
    <phoneticPr fontId="48"/>
  </si>
  <si>
    <t>↓</t>
    <phoneticPr fontId="1"/>
  </si>
  <si>
    <t>省エネ診断事務局　宛</t>
    <rPh sb="0" eb="3">
      <t>ショウ</t>
    </rPh>
    <rPh sb="3" eb="5">
      <t>シンダン</t>
    </rPh>
    <rPh sb="5" eb="8">
      <t>ジムキョク</t>
    </rPh>
    <rPh sb="9" eb="10">
      <t>アテ</t>
    </rPh>
    <phoneticPr fontId="1"/>
  </si>
  <si>
    <t>A</t>
    <phoneticPr fontId="1"/>
  </si>
  <si>
    <t>B</t>
    <phoneticPr fontId="1"/>
  </si>
  <si>
    <t>I</t>
    <phoneticPr fontId="1"/>
  </si>
  <si>
    <t>Ⅱ</t>
    <phoneticPr fontId="1"/>
  </si>
  <si>
    <t>Ⅲ</t>
    <phoneticPr fontId="1"/>
  </si>
  <si>
    <t>FAX：03-5439-9738</t>
    <phoneticPr fontId="1"/>
  </si>
  <si>
    <t>診断対象条件</t>
    <rPh sb="0" eb="2">
      <t>シンダン</t>
    </rPh>
    <rPh sb="2" eb="4">
      <t>タイショウ</t>
    </rPh>
    <rPh sb="4" eb="6">
      <t>ジョウケン</t>
    </rPh>
    <phoneticPr fontId="1"/>
  </si>
  <si>
    <t>研究所</t>
    <rPh sb="0" eb="3">
      <t>ケンキュウジョ</t>
    </rPh>
    <phoneticPr fontId="48"/>
  </si>
  <si>
    <t>①資本金又は出資金が5億円以上の法人に直接又は間接に100%の株式を保有される中小・小規模事業者</t>
    <phoneticPr fontId="48"/>
  </si>
  <si>
    <t>店舗</t>
    <rPh sb="0" eb="2">
      <t>テンポ</t>
    </rPh>
    <phoneticPr fontId="48"/>
  </si>
  <si>
    <t>②直近過去3年分の各年又は各事業年度の課税所得の年平均額が15億円を超える中小・小規模事業者</t>
    <phoneticPr fontId="48"/>
  </si>
  <si>
    <t>・</t>
    <phoneticPr fontId="1"/>
  </si>
  <si>
    <t>窓口住所</t>
    <phoneticPr fontId="1"/>
  </si>
  <si>
    <t>本申込書に必要事項をご記入の上、上記宛てにメールまたはFAX等でお送りください。</t>
    <phoneticPr fontId="1"/>
  </si>
  <si>
    <t>事務局にて申込内容を確認し、診断条件に該当している場合、サービス料金の請求書</t>
    <rPh sb="0" eb="3">
      <t>ジムキョク</t>
    </rPh>
    <rPh sb="5" eb="7">
      <t>モウシコミ</t>
    </rPh>
    <rPh sb="7" eb="9">
      <t>ナイヨウ</t>
    </rPh>
    <rPh sb="10" eb="12">
      <t>カクニン</t>
    </rPh>
    <rPh sb="14" eb="16">
      <t>シンダン</t>
    </rPh>
    <rPh sb="16" eb="18">
      <t>ジョウケン</t>
    </rPh>
    <rPh sb="19" eb="21">
      <t>ガイトウ</t>
    </rPh>
    <rPh sb="25" eb="27">
      <t>バアイ</t>
    </rPh>
    <rPh sb="32" eb="34">
      <t>リョウキン</t>
    </rPh>
    <rPh sb="35" eb="38">
      <t>セイキュウショ</t>
    </rPh>
    <phoneticPr fontId="1"/>
  </si>
  <si>
    <r>
      <t>を申込者様のメールアドレス宛にメールします。事務局にて</t>
    </r>
    <r>
      <rPr>
        <b/>
        <u/>
        <sz val="10"/>
        <rFont val="ＭＳ 明朝"/>
        <family val="1"/>
        <charset val="128"/>
      </rPr>
      <t>入金確認後に診断を実施します</t>
    </r>
    <r>
      <rPr>
        <u/>
        <sz val="10"/>
        <rFont val="ＭＳ 明朝"/>
        <family val="1"/>
        <charset val="128"/>
      </rPr>
      <t>。</t>
    </r>
    <rPh sb="22" eb="25">
      <t>ジムキョク</t>
    </rPh>
    <rPh sb="27" eb="29">
      <t>ニュウキン</t>
    </rPh>
    <rPh sb="29" eb="31">
      <t>カクニン</t>
    </rPh>
    <rPh sb="31" eb="32">
      <t>アト</t>
    </rPh>
    <rPh sb="33" eb="35">
      <t>シンダン</t>
    </rPh>
    <rPh sb="36" eb="38">
      <t>ジッシ</t>
    </rPh>
    <phoneticPr fontId="1"/>
  </si>
  <si>
    <t>・</t>
    <phoneticPr fontId="1"/>
  </si>
  <si>
    <t>ご記入いただいた内容については、秘密保持を厳守します。</t>
    <phoneticPr fontId="1"/>
  </si>
  <si>
    <t>・　</t>
    <phoneticPr fontId="1"/>
  </si>
  <si>
    <t>(必ずチェックしてください)</t>
    <phoneticPr fontId="1"/>
  </si>
  <si>
    <t xml:space="preserve"> 事業者名</t>
    <rPh sb="1" eb="4">
      <t>ジギョウシャ</t>
    </rPh>
    <rPh sb="4" eb="5">
      <t>メイ</t>
    </rPh>
    <phoneticPr fontId="1"/>
  </si>
  <si>
    <t xml:space="preserve"> TEL</t>
    <phoneticPr fontId="1"/>
  </si>
  <si>
    <t xml:space="preserve"> E-mail</t>
    <phoneticPr fontId="1"/>
  </si>
  <si>
    <t>診断先</t>
    <rPh sb="0" eb="2">
      <t>シンダン</t>
    </rPh>
    <rPh sb="2" eb="3">
      <t>サキ</t>
    </rPh>
    <phoneticPr fontId="1"/>
  </si>
  <si>
    <t xml:space="preserve"> 所在地</t>
    <phoneticPr fontId="1"/>
  </si>
  <si>
    <t xml:space="preserve"> 資本金</t>
    <rPh sb="1" eb="4">
      <t>シホンキン</t>
    </rPh>
    <phoneticPr fontId="1"/>
  </si>
  <si>
    <t>従業員数(会社)</t>
    <rPh sb="0" eb="4">
      <t>ジュウギョウインスウ</t>
    </rPh>
    <rPh sb="5" eb="7">
      <t>カイシャ</t>
    </rPh>
    <phoneticPr fontId="1"/>
  </si>
  <si>
    <t xml:space="preserve"> 施設種別</t>
    <rPh sb="1" eb="5">
      <t>シセツシュベツ</t>
    </rPh>
    <phoneticPr fontId="48"/>
  </si>
  <si>
    <t xml:space="preserve"> 診断対象範囲</t>
    <phoneticPr fontId="48"/>
  </si>
  <si>
    <t>連絡窓口</t>
    <phoneticPr fontId="1"/>
  </si>
  <si>
    <t>氏名</t>
    <phoneticPr fontId="1"/>
  </si>
  <si>
    <t>整理番号B:</t>
    <phoneticPr fontId="1"/>
  </si>
  <si>
    <t xml:space="preserve"> ・原油換算値(kL)は、本申込書P2の年間エネルギー使用量の表に入力すると自動計算されますのでご利用下さい。</t>
    <rPh sb="2" eb="4">
      <t>ゲンユ</t>
    </rPh>
    <rPh sb="4" eb="6">
      <t>カンサン</t>
    </rPh>
    <rPh sb="6" eb="7">
      <t>アタイ</t>
    </rPh>
    <rPh sb="13" eb="14">
      <t>ホン</t>
    </rPh>
    <rPh sb="14" eb="17">
      <t>モウシコミショ</t>
    </rPh>
    <rPh sb="20" eb="22">
      <t>ネンカン</t>
    </rPh>
    <rPh sb="27" eb="29">
      <t>シヨウ</t>
    </rPh>
    <rPh sb="31" eb="32">
      <t>オモテ</t>
    </rPh>
    <rPh sb="33" eb="35">
      <t>ニュウリョク</t>
    </rPh>
    <rPh sb="38" eb="40">
      <t>ジドウ</t>
    </rPh>
    <rPh sb="40" eb="42">
      <t>ケイサン</t>
    </rPh>
    <rPh sb="49" eb="51">
      <t>リヨウ</t>
    </rPh>
    <rPh sb="51" eb="52">
      <t>クダ</t>
    </rPh>
    <phoneticPr fontId="1"/>
  </si>
  <si>
    <t xml:space="preserve"> ・年間エネルギー使用量には非化石エネルギーを含みます。</t>
    <rPh sb="2" eb="4">
      <t>ネンカン</t>
    </rPh>
    <rPh sb="9" eb="12">
      <t>シヨウリョウ</t>
    </rPh>
    <rPh sb="14" eb="17">
      <t>ヒカセキ</t>
    </rPh>
    <rPh sb="23" eb="24">
      <t>フク</t>
    </rPh>
    <phoneticPr fontId="1"/>
  </si>
  <si>
    <t>1．診断メニュー</t>
    <rPh sb="2" eb="4">
      <t>シンダン</t>
    </rPh>
    <phoneticPr fontId="1"/>
  </si>
  <si>
    <t>集合住宅</t>
    <phoneticPr fontId="48"/>
  </si>
  <si>
    <t>その他</t>
    <phoneticPr fontId="48"/>
  </si>
  <si>
    <t>申込者</t>
    <phoneticPr fontId="1"/>
  </si>
  <si>
    <t>〒</t>
    <phoneticPr fontId="1"/>
  </si>
  <si>
    <t>氏名</t>
    <phoneticPr fontId="1"/>
  </si>
  <si>
    <t xml:space="preserve"> TEL</t>
    <phoneticPr fontId="1"/>
  </si>
  <si>
    <t xml:space="preserve"> E-mail</t>
    <phoneticPr fontId="1"/>
  </si>
  <si>
    <t xml:space="preserve"> 事業者・診断事業所名</t>
    <rPh sb="1" eb="4">
      <t>ジギョウシャ</t>
    </rPh>
    <rPh sb="5" eb="7">
      <t>シンダン</t>
    </rPh>
    <rPh sb="7" eb="10">
      <t>ジギョウショ</t>
    </rPh>
    <rPh sb="10" eb="11">
      <t>メイ</t>
    </rPh>
    <phoneticPr fontId="1"/>
  </si>
  <si>
    <t>申込者と同じ</t>
    <phoneticPr fontId="48"/>
  </si>
  <si>
    <t>ビル全体</t>
    <phoneticPr fontId="48"/>
  </si>
  <si>
    <t>共用部</t>
    <rPh sb="0" eb="3">
      <t>キョウヨウブ</t>
    </rPh>
    <phoneticPr fontId="48"/>
  </si>
  <si>
    <t>一部(</t>
    <phoneticPr fontId="48"/>
  </si>
  <si>
    <t>省エネ最適化診断申込書（2023年度版）</t>
    <phoneticPr fontId="48"/>
  </si>
  <si>
    <t xml:space="preserve"> [原油換算値100kL未満の申込用] </t>
    <phoneticPr fontId="48"/>
  </si>
  <si>
    <t>100kL以上の場合、この申込書は使用できません。ビル版の申込書をダウンロードしてご利用ください。</t>
    <rPh sb="5" eb="7">
      <t>イジョウ</t>
    </rPh>
    <phoneticPr fontId="48"/>
  </si>
  <si>
    <t>補助金名</t>
    <rPh sb="0" eb="3">
      <t>ホジョキン</t>
    </rPh>
    <rPh sb="3" eb="4">
      <t>メイ</t>
    </rPh>
    <phoneticPr fontId="48"/>
  </si>
  <si>
    <r>
      <t>年間エネルギー使用量目安</t>
    </r>
    <r>
      <rPr>
        <sz val="8"/>
        <color theme="1"/>
        <rFont val="ＭＳ 明朝"/>
        <family val="1"/>
        <charset val="128"/>
      </rPr>
      <t xml:space="preserve">(原油換算値) </t>
    </r>
    <rPh sb="0" eb="2">
      <t>ネンカン</t>
    </rPh>
    <rPh sb="7" eb="10">
      <t>シヨウリョウ</t>
    </rPh>
    <rPh sb="10" eb="12">
      <t>メヤス</t>
    </rPh>
    <rPh sb="13" eb="15">
      <t>ゲンユ</t>
    </rPh>
    <rPh sb="15" eb="17">
      <t>カンサン</t>
    </rPh>
    <rPh sb="17" eb="18">
      <t>チ</t>
    </rPh>
    <phoneticPr fontId="1"/>
  </si>
  <si>
    <r>
      <t>　　　　記　入　用　紙　　　　　　　　　</t>
    </r>
    <r>
      <rPr>
        <b/>
        <sz val="14"/>
        <color indexed="13"/>
        <rFont val="ＭＳ Ｐ明朝"/>
        <family val="1"/>
        <charset val="128"/>
      </rPr>
      <t>記入例をご参照→→→</t>
    </r>
    <rPh sb="4" eb="5">
      <t>キ</t>
    </rPh>
    <rPh sb="6" eb="7">
      <t>ニュウ</t>
    </rPh>
    <rPh sb="8" eb="9">
      <t>ヨウ</t>
    </rPh>
    <rPh sb="10" eb="11">
      <t>カミ</t>
    </rPh>
    <phoneticPr fontId="1"/>
  </si>
  <si>
    <t>非　表　示　領　域</t>
    <rPh sb="0" eb="1">
      <t>ヒ</t>
    </rPh>
    <rPh sb="2" eb="3">
      <t>ヒョウ</t>
    </rPh>
    <rPh sb="4" eb="5">
      <t>シメス</t>
    </rPh>
    <rPh sb="6" eb="7">
      <t>リョウ</t>
    </rPh>
    <rPh sb="8" eb="9">
      <t>イキ</t>
    </rPh>
    <phoneticPr fontId="1"/>
  </si>
  <si>
    <t>4．エネルギー使用状況</t>
    <rPh sb="7" eb="9">
      <t>シヨウ</t>
    </rPh>
    <rPh sb="9" eb="11">
      <t>ジョウキョウ</t>
    </rPh>
    <phoneticPr fontId="1"/>
  </si>
  <si>
    <t>燃料名と単位のリスト</t>
    <rPh sb="0" eb="2">
      <t>ネンリョウ</t>
    </rPh>
    <rPh sb="2" eb="3">
      <t>メイ</t>
    </rPh>
    <rPh sb="4" eb="6">
      <t>タンイ</t>
    </rPh>
    <phoneticPr fontId="1"/>
  </si>
  <si>
    <r>
      <t xml:space="preserve">(1)　電力契約  </t>
    </r>
    <r>
      <rPr>
        <b/>
        <sz val="12"/>
        <color indexed="10"/>
        <rFont val="ＭＳ Ｐゴシック"/>
        <family val="3"/>
        <charset val="128"/>
      </rPr>
      <t>（</t>
    </r>
    <r>
      <rPr>
        <b/>
        <sz val="12"/>
        <color indexed="10"/>
        <rFont val="ＭＳ Ｐゴシック"/>
        <family val="3"/>
        <charset val="128"/>
      </rPr>
      <t>必ずご記入ください）</t>
    </r>
    <rPh sb="4" eb="6">
      <t>デンリョク</t>
    </rPh>
    <rPh sb="6" eb="8">
      <t>ケイヤク</t>
    </rPh>
    <phoneticPr fontId="1"/>
  </si>
  <si>
    <t>表１：燃料データ表</t>
    <rPh sb="0" eb="1">
      <t>ヒョウ</t>
    </rPh>
    <rPh sb="3" eb="5">
      <t>ネンリョウ</t>
    </rPh>
    <rPh sb="8" eb="9">
      <t>ヒョウ</t>
    </rPh>
    <phoneticPr fontId="1"/>
  </si>
  <si>
    <t>受電電圧、契約電力等　電力契約の内容を記入してください。</t>
    <rPh sb="0" eb="2">
      <t>ジュデン</t>
    </rPh>
    <rPh sb="2" eb="4">
      <t>デンアツ</t>
    </rPh>
    <rPh sb="5" eb="7">
      <t>ケイヤク</t>
    </rPh>
    <rPh sb="7" eb="9">
      <t>デンリョク</t>
    </rPh>
    <rPh sb="9" eb="10">
      <t>ナド</t>
    </rPh>
    <rPh sb="11" eb="13">
      <t>デンリョク</t>
    </rPh>
    <rPh sb="13" eb="15">
      <t>ケイヤク</t>
    </rPh>
    <rPh sb="16" eb="18">
      <t>ナイヨウ</t>
    </rPh>
    <rPh sb="19" eb="21">
      <t>キニュウ</t>
    </rPh>
    <phoneticPr fontId="1"/>
  </si>
  <si>
    <t>No</t>
    <phoneticPr fontId="1"/>
  </si>
  <si>
    <t>燃料名</t>
    <rPh sb="0" eb="2">
      <t>ネンリョウ</t>
    </rPh>
    <rPh sb="2" eb="3">
      <t>メイ</t>
    </rPh>
    <phoneticPr fontId="1"/>
  </si>
  <si>
    <t>発熱量</t>
    <rPh sb="0" eb="2">
      <t>ハツネツ</t>
    </rPh>
    <rPh sb="2" eb="3">
      <t>リョウ</t>
    </rPh>
    <phoneticPr fontId="1"/>
  </si>
  <si>
    <t>使用量入力</t>
    <rPh sb="0" eb="3">
      <t>シヨウリョウ</t>
    </rPh>
    <rPh sb="3" eb="5">
      <t>ニュウリョク</t>
    </rPh>
    <phoneticPr fontId="1"/>
  </si>
  <si>
    <r>
      <t xml:space="preserve">契　約　１  </t>
    </r>
    <r>
      <rPr>
        <sz val="11"/>
        <color indexed="10"/>
        <rFont val="ＭＳ Ｐ明朝"/>
        <family val="1"/>
        <charset val="128"/>
      </rPr>
      <t>(契約が１つの場合)</t>
    </r>
    <rPh sb="0" eb="1">
      <t>チギリ</t>
    </rPh>
    <rPh sb="2" eb="3">
      <t>ヤク</t>
    </rPh>
    <rPh sb="8" eb="10">
      <t>ケイヤク</t>
    </rPh>
    <rPh sb="14" eb="16">
      <t>バアイ</t>
    </rPh>
    <phoneticPr fontId="1"/>
  </si>
  <si>
    <r>
      <t xml:space="preserve">契　約　2 </t>
    </r>
    <r>
      <rPr>
        <sz val="11"/>
        <color indexed="10"/>
        <rFont val="ＭＳ Ｐ明朝"/>
        <family val="1"/>
        <charset val="128"/>
      </rPr>
      <t xml:space="preserve"> （2つの目の契約がある場合）</t>
    </r>
    <rPh sb="0" eb="1">
      <t>チギリ</t>
    </rPh>
    <rPh sb="2" eb="3">
      <t>ヤク</t>
    </rPh>
    <rPh sb="11" eb="12">
      <t>メ</t>
    </rPh>
    <rPh sb="13" eb="15">
      <t>ケイヤク</t>
    </rPh>
    <rPh sb="18" eb="20">
      <t>バアイ</t>
    </rPh>
    <phoneticPr fontId="1"/>
  </si>
  <si>
    <t>換算値</t>
    <rPh sb="0" eb="2">
      <t>カンサン</t>
    </rPh>
    <rPh sb="2" eb="3">
      <t>アタイ</t>
    </rPh>
    <phoneticPr fontId="1"/>
  </si>
  <si>
    <t>単位</t>
    <rPh sb="0" eb="2">
      <t>タンイ</t>
    </rPh>
    <phoneticPr fontId="1"/>
  </si>
  <si>
    <t>倍数</t>
    <rPh sb="0" eb="2">
      <t>バイスウ</t>
    </rPh>
    <phoneticPr fontId="1"/>
  </si>
  <si>
    <t xml:space="preserve"> 契約１  (契約が１つの場合)</t>
    <rPh sb="1" eb="2">
      <t>チギリ</t>
    </rPh>
    <rPh sb="2" eb="3">
      <t>ヤク</t>
    </rPh>
    <rPh sb="7" eb="9">
      <t>ケイヤク</t>
    </rPh>
    <rPh sb="13" eb="15">
      <t>バアイ</t>
    </rPh>
    <phoneticPr fontId="1"/>
  </si>
  <si>
    <t xml:space="preserve"> 契約2  (契約が2つの場合)</t>
    <rPh sb="1" eb="2">
      <t>チギリ</t>
    </rPh>
    <rPh sb="2" eb="3">
      <t>ヤク</t>
    </rPh>
    <rPh sb="7" eb="9">
      <t>ケイヤク</t>
    </rPh>
    <rPh sb="13" eb="15">
      <t>バアイ</t>
    </rPh>
    <phoneticPr fontId="1"/>
  </si>
  <si>
    <t xml:space="preserve"> 電力供給会社</t>
    <rPh sb="1" eb="2">
      <t>デン</t>
    </rPh>
    <rPh sb="2" eb="3">
      <t>チカラ</t>
    </rPh>
    <rPh sb="3" eb="4">
      <t>トモ</t>
    </rPh>
    <rPh sb="4" eb="5">
      <t>キュウ</t>
    </rPh>
    <rPh sb="5" eb="6">
      <t>カイ</t>
    </rPh>
    <rPh sb="6" eb="7">
      <t>シャ</t>
    </rPh>
    <phoneticPr fontId="1"/>
  </si>
  <si>
    <t>○○電力株式会社</t>
    <rPh sb="2" eb="8">
      <t>デンリョクカブシキカイシャ</t>
    </rPh>
    <rPh sb="3" eb="5">
      <t>カブシキ</t>
    </rPh>
    <rPh sb="5" eb="7">
      <t>カイシャ</t>
    </rPh>
    <phoneticPr fontId="1"/>
  </si>
  <si>
    <t>都市ガス13A</t>
    <rPh sb="0" eb="2">
      <t>トシ</t>
    </rPh>
    <phoneticPr fontId="1"/>
  </si>
  <si>
    <t>GJ/千㎥</t>
    <rPh sb="3" eb="4">
      <t>セン</t>
    </rPh>
    <phoneticPr fontId="1"/>
  </si>
  <si>
    <t>㎥</t>
    <phoneticPr fontId="1"/>
  </si>
  <si>
    <t xml:space="preserve"> 契約種別</t>
    <rPh sb="1" eb="2">
      <t>チギリ</t>
    </rPh>
    <rPh sb="2" eb="3">
      <t>ヤク</t>
    </rPh>
    <rPh sb="3" eb="4">
      <t>シュ</t>
    </rPh>
    <rPh sb="4" eb="5">
      <t>ベツ</t>
    </rPh>
    <phoneticPr fontId="1"/>
  </si>
  <si>
    <t>業務用ウィークエンド電力</t>
    <rPh sb="0" eb="3">
      <t>ギョウムヨウ</t>
    </rPh>
    <rPh sb="10" eb="12">
      <t>デンリョク</t>
    </rPh>
    <phoneticPr fontId="1"/>
  </si>
  <si>
    <t>都市ガス12A</t>
    <rPh sb="0" eb="2">
      <t>トシ</t>
    </rPh>
    <phoneticPr fontId="1"/>
  </si>
  <si>
    <t>㎥</t>
    <phoneticPr fontId="1"/>
  </si>
  <si>
    <t xml:space="preserve"> 受電電圧</t>
    <rPh sb="1" eb="3">
      <t>ジュデン</t>
    </rPh>
    <rPh sb="3" eb="5">
      <t>デンアツ</t>
    </rPh>
    <phoneticPr fontId="1"/>
  </si>
  <si>
    <t>6k</t>
    <phoneticPr fontId="1"/>
  </si>
  <si>
    <t>V</t>
    <phoneticPr fontId="1"/>
  </si>
  <si>
    <t>LPG(㎥)</t>
    <phoneticPr fontId="1"/>
  </si>
  <si>
    <t>GJ/t</t>
    <phoneticPr fontId="1"/>
  </si>
  <si>
    <t>V</t>
    <phoneticPr fontId="1"/>
  </si>
  <si>
    <t xml:space="preserve"> 契約電力</t>
    <rPh sb="1" eb="3">
      <t>ケイヤク</t>
    </rPh>
    <rPh sb="3" eb="5">
      <t>デンリョク</t>
    </rPh>
    <phoneticPr fontId="1"/>
  </si>
  <si>
    <t>kW</t>
    <phoneticPr fontId="1"/>
  </si>
  <si>
    <t>LPG(kg)</t>
    <phoneticPr fontId="1"/>
  </si>
  <si>
    <t>kg</t>
    <phoneticPr fontId="1"/>
  </si>
  <si>
    <t>kW</t>
    <phoneticPr fontId="1"/>
  </si>
  <si>
    <t xml:space="preserve"> 基本料金単価</t>
    <rPh sb="1" eb="3">
      <t>キホン</t>
    </rPh>
    <rPh sb="3" eb="5">
      <t>リョウキン</t>
    </rPh>
    <rPh sb="5" eb="7">
      <t>タンカ</t>
    </rPh>
    <phoneticPr fontId="1"/>
  </si>
  <si>
    <t>円/(kW･月)</t>
    <rPh sb="0" eb="1">
      <t>エン</t>
    </rPh>
    <rPh sb="6" eb="7">
      <t>ツキ</t>
    </rPh>
    <phoneticPr fontId="1"/>
  </si>
  <si>
    <t>A重油</t>
    <phoneticPr fontId="1"/>
  </si>
  <si>
    <t>GJ/kL</t>
    <phoneticPr fontId="1"/>
  </si>
  <si>
    <t>L</t>
    <phoneticPr fontId="1"/>
  </si>
  <si>
    <t>灯油</t>
    <phoneticPr fontId="1"/>
  </si>
  <si>
    <t>GJ/kL</t>
    <phoneticPr fontId="1"/>
  </si>
  <si>
    <t>L</t>
    <phoneticPr fontId="1"/>
  </si>
  <si>
    <t>(2)　年間エネルギー使用量</t>
    <rPh sb="4" eb="6">
      <t>ネンカン</t>
    </rPh>
    <rPh sb="11" eb="14">
      <t>シヨウリョウ</t>
    </rPh>
    <phoneticPr fontId="1"/>
  </si>
  <si>
    <t>軽油</t>
  </si>
  <si>
    <t>GJ/kL</t>
    <phoneticPr fontId="1"/>
  </si>
  <si>
    <t>L</t>
    <phoneticPr fontId="1"/>
  </si>
  <si>
    <t>貴事業所における直近１年分もしくは前年度分の数値を記入してください。</t>
    <rPh sb="0" eb="1">
      <t>キ</t>
    </rPh>
    <rPh sb="1" eb="4">
      <t>ジギョウショ</t>
    </rPh>
    <rPh sb="8" eb="10">
      <t>チョッキン</t>
    </rPh>
    <rPh sb="11" eb="13">
      <t>ネンブン</t>
    </rPh>
    <phoneticPr fontId="1"/>
  </si>
  <si>
    <t>GJ/GJ</t>
    <phoneticPr fontId="1"/>
  </si>
  <si>
    <t>GJ</t>
    <phoneticPr fontId="1"/>
  </si>
  <si>
    <t>（記入方法）</t>
    <rPh sb="1" eb="3">
      <t>キニュウ</t>
    </rPh>
    <rPh sb="3" eb="5">
      <t>ホウホウ</t>
    </rPh>
    <phoneticPr fontId="1"/>
  </si>
  <si>
    <t>地域熱源(蒸気)</t>
    <rPh sb="0" eb="2">
      <t>チイキ</t>
    </rPh>
    <rPh sb="2" eb="4">
      <t>ネツゲン</t>
    </rPh>
    <rPh sb="5" eb="7">
      <t>ジョウキ</t>
    </rPh>
    <phoneticPr fontId="1"/>
  </si>
  <si>
    <t>GJ</t>
    <phoneticPr fontId="1"/>
  </si>
  <si>
    <t>①電気：　各電力会社の「電気ご使用量のお知らせ」に記載されている各月の電気の使用量を記入してください。</t>
    <rPh sb="1" eb="3">
      <t>デンキ</t>
    </rPh>
    <rPh sb="5" eb="6">
      <t>カク</t>
    </rPh>
    <rPh sb="6" eb="8">
      <t>デンリョク</t>
    </rPh>
    <rPh sb="8" eb="10">
      <t>カイシャ</t>
    </rPh>
    <rPh sb="12" eb="14">
      <t>デンキ</t>
    </rPh>
    <rPh sb="15" eb="18">
      <t>シヨウリョウ</t>
    </rPh>
    <rPh sb="20" eb="21">
      <t>シ</t>
    </rPh>
    <rPh sb="25" eb="27">
      <t>キサイ</t>
    </rPh>
    <rPh sb="32" eb="34">
      <t>カクツキ</t>
    </rPh>
    <rPh sb="35" eb="37">
      <t>デンキ</t>
    </rPh>
    <rPh sb="38" eb="41">
      <t>シヨウリョウ</t>
    </rPh>
    <rPh sb="42" eb="44">
      <t>キニュウ</t>
    </rPh>
    <phoneticPr fontId="1"/>
  </si>
  <si>
    <t>　</t>
    <phoneticPr fontId="1"/>
  </si>
  <si>
    <t>地域熱源(温･冷水)</t>
    <rPh sb="0" eb="2">
      <t>チイキ</t>
    </rPh>
    <rPh sb="2" eb="4">
      <t>ネツゲン</t>
    </rPh>
    <rPh sb="5" eb="6">
      <t>オン</t>
    </rPh>
    <rPh sb="7" eb="9">
      <t>レイスイ</t>
    </rPh>
    <phoneticPr fontId="1"/>
  </si>
  <si>
    <t>②都市ガス：　各ガス会社の検針票「検針結果のお知らせ」に記載されている各月のガス使用量を記入してください。</t>
    <rPh sb="1" eb="3">
      <t>トシ</t>
    </rPh>
    <rPh sb="7" eb="8">
      <t>カク</t>
    </rPh>
    <rPh sb="10" eb="12">
      <t>カイシャ</t>
    </rPh>
    <rPh sb="13" eb="16">
      <t>ケンシンヒョウ</t>
    </rPh>
    <rPh sb="17" eb="19">
      <t>ケンシン</t>
    </rPh>
    <rPh sb="19" eb="21">
      <t>ケッカ</t>
    </rPh>
    <rPh sb="23" eb="24">
      <t>シ</t>
    </rPh>
    <rPh sb="28" eb="30">
      <t>キサイ</t>
    </rPh>
    <rPh sb="35" eb="37">
      <t>カクツキ</t>
    </rPh>
    <rPh sb="40" eb="43">
      <t>シヨウリョウ</t>
    </rPh>
    <rPh sb="44" eb="46">
      <t>キニュウ</t>
    </rPh>
    <phoneticPr fontId="1"/>
  </si>
  <si>
    <t>原油（除コンデンセート）</t>
    <rPh sb="3" eb="4">
      <t>ノゾ</t>
    </rPh>
    <phoneticPr fontId="1"/>
  </si>
  <si>
    <t>③LPG、灯油、重油等は、請求書、支払伝票などの帳票記載の数値を記入してください。</t>
    <phoneticPr fontId="1"/>
  </si>
  <si>
    <t>原油（うちコンデンセート)</t>
    <rPh sb="0" eb="2">
      <t>ゲンユ</t>
    </rPh>
    <phoneticPr fontId="1"/>
  </si>
  <si>
    <t>④外部熱供給：　蒸気、温水、冷水の供給を受けている場合は、同様に記入してください。</t>
    <rPh sb="1" eb="3">
      <t>ガイブ</t>
    </rPh>
    <rPh sb="3" eb="4">
      <t>ネツ</t>
    </rPh>
    <rPh sb="4" eb="6">
      <t>キョウキュウ</t>
    </rPh>
    <rPh sb="8" eb="10">
      <t>ジョウキ</t>
    </rPh>
    <rPh sb="11" eb="13">
      <t>オンスイ</t>
    </rPh>
    <rPh sb="14" eb="15">
      <t>ヒヤ</t>
    </rPh>
    <rPh sb="15" eb="16">
      <t>ミズ</t>
    </rPh>
    <rPh sb="17" eb="19">
      <t>キョウキュウ</t>
    </rPh>
    <rPh sb="20" eb="21">
      <t>ウ</t>
    </rPh>
    <rPh sb="25" eb="27">
      <t>バアイ</t>
    </rPh>
    <rPh sb="29" eb="31">
      <t>ドウヨウ</t>
    </rPh>
    <rPh sb="32" eb="34">
      <t>キニュウ</t>
    </rPh>
    <phoneticPr fontId="1"/>
  </si>
  <si>
    <t>揮発油(ガソリン)</t>
    <phoneticPr fontId="1"/>
  </si>
  <si>
    <t>(注1)　検針表や料金請求書は使用月が2ヶ月にわたりますので、エネルギー使用日数の多い月を該当月としてください。</t>
    <phoneticPr fontId="1"/>
  </si>
  <si>
    <t>(注1)　検針表や料金請求書は使用月が2ヶ月にわたりますので、エネルギー使用日数の多い月を該当月としてください。</t>
  </si>
  <si>
    <t>ナフサ</t>
  </si>
  <si>
    <r>
      <t>(注2)　</t>
    </r>
    <r>
      <rPr>
        <b/>
        <u/>
        <sz val="10.5"/>
        <rFont val="ＭＳ Ｐ明朝"/>
        <family val="1"/>
        <charset val="128"/>
      </rPr>
      <t>事業所の外で使用している自動車等の電気・燃料はこちらに記載しないでください。</t>
    </r>
    <phoneticPr fontId="1"/>
  </si>
  <si>
    <t>ジェット燃料油</t>
  </si>
  <si>
    <t>B重油</t>
    <phoneticPr fontId="1"/>
  </si>
  <si>
    <t>（以下に必ずご記入ください）</t>
    <rPh sb="1" eb="3">
      <t>イカ</t>
    </rPh>
    <phoneticPr fontId="1"/>
  </si>
  <si>
    <t>C重油</t>
    <phoneticPr fontId="1"/>
  </si>
  <si>
    <t>原油換算値</t>
    <rPh sb="0" eb="2">
      <t>ゲンユ</t>
    </rPh>
    <rPh sb="2" eb="4">
      <t>カンサン</t>
    </rPh>
    <rPh sb="4" eb="5">
      <t>チ</t>
    </rPh>
    <phoneticPr fontId="1"/>
  </si>
  <si>
    <t>kL</t>
    <phoneticPr fontId="1"/>
  </si>
  <si>
    <t>石油アスファルト</t>
  </si>
  <si>
    <t>GJ/t</t>
    <phoneticPr fontId="1"/>
  </si>
  <si>
    <t>kg</t>
    <phoneticPr fontId="1"/>
  </si>
  <si>
    <r>
      <t xml:space="preserve">年月
</t>
    </r>
    <r>
      <rPr>
        <sz val="9"/>
        <rFont val="ＭＳ Ｐ明朝"/>
        <family val="1"/>
        <charset val="128"/>
      </rPr>
      <t>西暦
下2桁</t>
    </r>
    <rPh sb="0" eb="1">
      <t>レキネン</t>
    </rPh>
    <rPh sb="1" eb="2">
      <t>セイネン</t>
    </rPh>
    <rPh sb="4" eb="6">
      <t>セイレキ</t>
    </rPh>
    <rPh sb="7" eb="8">
      <t>シモ</t>
    </rPh>
    <rPh sb="9" eb="10">
      <t>ケタ</t>
    </rPh>
    <phoneticPr fontId="1"/>
  </si>
  <si>
    <r>
      <t>購入電力（契約1）</t>
    </r>
    <r>
      <rPr>
        <vertAlign val="superscript"/>
        <sz val="10"/>
        <rFont val="ＭＳ Ｐ明朝"/>
        <family val="1"/>
        <charset val="128"/>
      </rPr>
      <t>※1</t>
    </r>
    <rPh sb="0" eb="2">
      <t>コウニュウ</t>
    </rPh>
    <rPh sb="2" eb="4">
      <t>デンリョク</t>
    </rPh>
    <rPh sb="5" eb="7">
      <t>ケイヤク</t>
    </rPh>
    <phoneticPr fontId="1"/>
  </si>
  <si>
    <r>
      <t>購入電力（契約2）</t>
    </r>
    <r>
      <rPr>
        <vertAlign val="superscript"/>
        <sz val="10"/>
        <rFont val="ＭＳ Ｐ明朝"/>
        <family val="1"/>
        <charset val="128"/>
      </rPr>
      <t>※1</t>
    </r>
    <rPh sb="0" eb="2">
      <t>コウニュウ</t>
    </rPh>
    <rPh sb="2" eb="4">
      <t>デンリョク</t>
    </rPh>
    <rPh sb="5" eb="7">
      <t>ケイヤク</t>
    </rPh>
    <phoneticPr fontId="1"/>
  </si>
  <si>
    <t>化石燃料(プルダウンで選択 ）</t>
    <rPh sb="0" eb="2">
      <t>カセキ</t>
    </rPh>
    <rPh sb="2" eb="3">
      <t>ネン</t>
    </rPh>
    <rPh sb="3" eb="4">
      <t>リョウ</t>
    </rPh>
    <rPh sb="11" eb="13">
      <t>センタク</t>
    </rPh>
    <phoneticPr fontId="1"/>
  </si>
  <si>
    <r>
      <t xml:space="preserve">非化石電力・燃料
</t>
    </r>
    <r>
      <rPr>
        <sz val="9"/>
        <color theme="1"/>
        <rFont val="ＭＳ Ｐ明朝"/>
        <family val="1"/>
        <charset val="128"/>
      </rPr>
      <t>（プルダウンで選択）</t>
    </r>
    <rPh sb="4" eb="5">
      <t>チカラ</t>
    </rPh>
    <rPh sb="16" eb="18">
      <t>センタク</t>
    </rPh>
    <phoneticPr fontId="1"/>
  </si>
  <si>
    <r>
      <t xml:space="preserve">上下水道
</t>
    </r>
    <r>
      <rPr>
        <sz val="10"/>
        <rFont val="ＭＳ Ｐ明朝"/>
        <family val="1"/>
        <charset val="128"/>
      </rPr>
      <t>(おわかりになる
範囲でご記入
ください）</t>
    </r>
    <rPh sb="0" eb="2">
      <t>ジョウゲ</t>
    </rPh>
    <rPh sb="2" eb="4">
      <t>スイドウ</t>
    </rPh>
    <phoneticPr fontId="1"/>
  </si>
  <si>
    <r>
      <t xml:space="preserve">年月
</t>
    </r>
    <r>
      <rPr>
        <sz val="9"/>
        <rFont val="ＭＳ Ｐ明朝"/>
        <family val="1"/>
        <charset val="128"/>
      </rPr>
      <t>西暦下2桁</t>
    </r>
    <rPh sb="0" eb="2">
      <t>ネンゲツ</t>
    </rPh>
    <rPh sb="4" eb="6">
      <t>セイレキ</t>
    </rPh>
    <rPh sb="6" eb="7">
      <t>シモ</t>
    </rPh>
    <rPh sb="8" eb="9">
      <t>ケタ</t>
    </rPh>
    <phoneticPr fontId="1"/>
  </si>
  <si>
    <r>
      <t>購入電力(</t>
    </r>
    <r>
      <rPr>
        <sz val="9"/>
        <color indexed="10"/>
        <rFont val="ＭＳ Ｐ明朝"/>
        <family val="1"/>
        <charset val="128"/>
      </rPr>
      <t>契約1</t>
    </r>
    <r>
      <rPr>
        <sz val="10"/>
        <rFont val="ＭＳ Ｐ明朝"/>
        <family val="1"/>
        <charset val="128"/>
      </rPr>
      <t>)</t>
    </r>
    <r>
      <rPr>
        <vertAlign val="superscript"/>
        <sz val="10"/>
        <rFont val="ＭＳ Ｐ明朝"/>
        <family val="1"/>
        <charset val="128"/>
      </rPr>
      <t>※1</t>
    </r>
    <rPh sb="0" eb="2">
      <t>コウニュウ</t>
    </rPh>
    <rPh sb="2" eb="4">
      <t>デンリョク</t>
    </rPh>
    <rPh sb="5" eb="7">
      <t>ケイヤク</t>
    </rPh>
    <phoneticPr fontId="1"/>
  </si>
  <si>
    <r>
      <t>購入電力(</t>
    </r>
    <r>
      <rPr>
        <sz val="9"/>
        <color indexed="10"/>
        <rFont val="ＭＳ Ｐ明朝"/>
        <family val="1"/>
        <charset val="128"/>
      </rPr>
      <t>契約2</t>
    </r>
    <r>
      <rPr>
        <sz val="10"/>
        <rFont val="ＭＳ Ｐ明朝"/>
        <family val="1"/>
        <charset val="128"/>
      </rPr>
      <t>)</t>
    </r>
    <r>
      <rPr>
        <vertAlign val="superscript"/>
        <sz val="10"/>
        <rFont val="ＭＳ Ｐ明朝"/>
        <family val="1"/>
        <charset val="128"/>
      </rPr>
      <t>※1</t>
    </r>
    <rPh sb="0" eb="2">
      <t>コウニュウ</t>
    </rPh>
    <rPh sb="2" eb="4">
      <t>デンリョク</t>
    </rPh>
    <rPh sb="5" eb="7">
      <t>ケイヤク</t>
    </rPh>
    <phoneticPr fontId="1"/>
  </si>
  <si>
    <r>
      <t>化石燃料</t>
    </r>
    <r>
      <rPr>
        <sz val="8"/>
        <rFont val="ＭＳ Ｐ明朝"/>
        <family val="1"/>
        <charset val="128"/>
      </rPr>
      <t>(プルダウンで選択 ）</t>
    </r>
    <rPh sb="0" eb="2">
      <t>カセキ</t>
    </rPh>
    <rPh sb="2" eb="3">
      <t>ネン</t>
    </rPh>
    <rPh sb="3" eb="4">
      <t>リョウ</t>
    </rPh>
    <rPh sb="11" eb="13">
      <t>センタク</t>
    </rPh>
    <phoneticPr fontId="1"/>
  </si>
  <si>
    <t>石油コークス</t>
  </si>
  <si>
    <t>最大
電力</t>
    <rPh sb="0" eb="2">
      <t>サイダイ</t>
    </rPh>
    <rPh sb="3" eb="5">
      <t>デンリョク</t>
    </rPh>
    <phoneticPr fontId="1"/>
  </si>
  <si>
    <t>電力量</t>
    <rPh sb="0" eb="2">
      <t>デンリョク</t>
    </rPh>
    <rPh sb="2" eb="3">
      <t>リョウ</t>
    </rPh>
    <phoneticPr fontId="1"/>
  </si>
  <si>
    <t>太陽光発電自家消費分</t>
    <rPh sb="0" eb="3">
      <t>タイヨウコウ</t>
    </rPh>
    <rPh sb="3" eb="5">
      <t>ハツデン</t>
    </rPh>
    <rPh sb="5" eb="10">
      <t>ジカショウヒブン</t>
    </rPh>
    <phoneticPr fontId="1"/>
  </si>
  <si>
    <t>最大電力</t>
    <rPh sb="0" eb="2">
      <t>サイダイ</t>
    </rPh>
    <rPh sb="2" eb="4">
      <t>デンリョク</t>
    </rPh>
    <phoneticPr fontId="1"/>
  </si>
  <si>
    <t>太陽光発電自家消費分</t>
    <rPh sb="0" eb="3">
      <t>タイヨウコウ</t>
    </rPh>
    <rPh sb="3" eb="5">
      <t>ハツデン</t>
    </rPh>
    <rPh sb="5" eb="9">
      <t>ジカショウヒ</t>
    </rPh>
    <rPh sb="9" eb="10">
      <t>ブン</t>
    </rPh>
    <phoneticPr fontId="1"/>
  </si>
  <si>
    <t>バイオエタノール</t>
  </si>
  <si>
    <t>石油系炭化水素ガス</t>
    <rPh sb="0" eb="3">
      <t>セキユケイ</t>
    </rPh>
    <phoneticPr fontId="1"/>
  </si>
  <si>
    <t>GJ/千m3</t>
    <rPh sb="3" eb="4">
      <t>セン</t>
    </rPh>
    <phoneticPr fontId="1"/>
  </si>
  <si>
    <r>
      <t>上水</t>
    </r>
    <r>
      <rPr>
        <vertAlign val="superscript"/>
        <sz val="11"/>
        <rFont val="ＭＳ Ｐ明朝"/>
        <family val="1"/>
        <charset val="128"/>
      </rPr>
      <t>※2</t>
    </r>
    <rPh sb="0" eb="1">
      <t>ジョウ</t>
    </rPh>
    <rPh sb="1" eb="2">
      <t>スイ</t>
    </rPh>
    <phoneticPr fontId="1"/>
  </si>
  <si>
    <r>
      <t>中水</t>
    </r>
    <r>
      <rPr>
        <vertAlign val="superscript"/>
        <sz val="9"/>
        <rFont val="ＭＳ Ｐ明朝"/>
        <family val="1"/>
        <charset val="128"/>
      </rPr>
      <t>※3</t>
    </r>
    <rPh sb="0" eb="2">
      <t>チュウスイ</t>
    </rPh>
    <phoneticPr fontId="1"/>
  </si>
  <si>
    <r>
      <t>上水</t>
    </r>
    <r>
      <rPr>
        <vertAlign val="superscript"/>
        <sz val="11"/>
        <color indexed="10"/>
        <rFont val="ＭＳ Ｐ明朝"/>
        <family val="1"/>
        <charset val="128"/>
      </rPr>
      <t>※2</t>
    </r>
    <rPh sb="0" eb="1">
      <t>ジョウ</t>
    </rPh>
    <rPh sb="1" eb="2">
      <t>スイ</t>
    </rPh>
    <phoneticPr fontId="1"/>
  </si>
  <si>
    <t>井水</t>
    <rPh sb="0" eb="2">
      <t>イスイ</t>
    </rPh>
    <phoneticPr fontId="1"/>
  </si>
  <si>
    <t>LNG（液化天然ガス)</t>
    <phoneticPr fontId="1"/>
  </si>
  <si>
    <t>kg</t>
    <phoneticPr fontId="1"/>
  </si>
  <si>
    <t>kWh</t>
    <phoneticPr fontId="1"/>
  </si>
  <si>
    <t>kW</t>
    <phoneticPr fontId="1"/>
  </si>
  <si>
    <t>kWh</t>
    <phoneticPr fontId="1"/>
  </si>
  <si>
    <t>㎥</t>
    <phoneticPr fontId="1"/>
  </si>
  <si>
    <t>㎥</t>
    <phoneticPr fontId="1"/>
  </si>
  <si>
    <t>kW</t>
    <phoneticPr fontId="1"/>
  </si>
  <si>
    <t>kWh</t>
    <phoneticPr fontId="1"/>
  </si>
  <si>
    <t>㎥</t>
  </si>
  <si>
    <t/>
  </si>
  <si>
    <t>kWh</t>
  </si>
  <si>
    <t>天然ガス（LNGを除く)</t>
    <rPh sb="0" eb="2">
      <t>テンネン</t>
    </rPh>
    <rPh sb="9" eb="10">
      <t>ノゾ</t>
    </rPh>
    <phoneticPr fontId="1"/>
  </si>
  <si>
    <t>輸入原料炭</t>
    <rPh sb="0" eb="2">
      <t>ユニュウ</t>
    </rPh>
    <rPh sb="2" eb="4">
      <t>ゲンリョウ</t>
    </rPh>
    <phoneticPr fontId="1"/>
  </si>
  <si>
    <t>GJ/t</t>
    <phoneticPr fontId="1"/>
  </si>
  <si>
    <t>kg</t>
    <phoneticPr fontId="1"/>
  </si>
  <si>
    <t>輸入一般炭</t>
    <rPh sb="0" eb="2">
      <t>ユニュウ</t>
    </rPh>
    <rPh sb="2" eb="4">
      <t>イッパン</t>
    </rPh>
    <phoneticPr fontId="1"/>
  </si>
  <si>
    <t>国産一般炭</t>
    <rPh sb="0" eb="2">
      <t>コクサン</t>
    </rPh>
    <rPh sb="2" eb="5">
      <t>イッパンタン</t>
    </rPh>
    <phoneticPr fontId="1"/>
  </si>
  <si>
    <t>GJ/t</t>
    <phoneticPr fontId="1"/>
  </si>
  <si>
    <t>輸入無煙炭</t>
    <rPh sb="0" eb="2">
      <t>ユニュウ</t>
    </rPh>
    <rPh sb="2" eb="5">
      <t>ムエンタン</t>
    </rPh>
    <phoneticPr fontId="1"/>
  </si>
  <si>
    <t>石炭コークス</t>
  </si>
  <si>
    <t>コールタール</t>
  </si>
  <si>
    <t>kg</t>
    <phoneticPr fontId="1"/>
  </si>
  <si>
    <t>コークス炉ガス</t>
  </si>
  <si>
    <t>高炉ガス</t>
  </si>
  <si>
    <t>転炉ガス</t>
  </si>
  <si>
    <t>都市ガス</t>
  </si>
  <si>
    <t>合計</t>
    <rPh sb="0" eb="2">
      <t>ゴウケイ</t>
    </rPh>
    <phoneticPr fontId="1"/>
  </si>
  <si>
    <t>－</t>
    <phoneticPr fontId="1"/>
  </si>
  <si>
    <t>－</t>
    <phoneticPr fontId="1"/>
  </si>
  <si>
    <t>GJ/千kWh</t>
    <rPh sb="3" eb="4">
      <t>セン</t>
    </rPh>
    <phoneticPr fontId="1"/>
  </si>
  <si>
    <t>kWh</t>
    <phoneticPr fontId="1"/>
  </si>
  <si>
    <t>原油(kL)</t>
    <phoneticPr fontId="1"/>
  </si>
  <si>
    <t>－</t>
    <phoneticPr fontId="1"/>
  </si>
  <si>
    <t>原油(kL)</t>
  </si>
  <si>
    <t>－</t>
  </si>
  <si>
    <r>
      <t>年間経費(千円)</t>
    </r>
    <r>
      <rPr>
        <b/>
        <vertAlign val="superscript"/>
        <sz val="10"/>
        <color rgb="FFFF0000"/>
        <rFont val="ＭＳ Ｐ明朝"/>
        <family val="1"/>
        <charset val="128"/>
      </rPr>
      <t>※4</t>
    </r>
    <rPh sb="0" eb="2">
      <t>ネンカン</t>
    </rPh>
    <rPh sb="2" eb="4">
      <t>ケイヒ</t>
    </rPh>
    <rPh sb="5" eb="7">
      <t>センエン</t>
    </rPh>
    <phoneticPr fontId="1"/>
  </si>
  <si>
    <t>－</t>
    <phoneticPr fontId="1"/>
  </si>
  <si>
    <t>年間経費(千円)※4</t>
    <rPh sb="0" eb="2">
      <t>ネンカン</t>
    </rPh>
    <rPh sb="2" eb="4">
      <t>ケイヒ</t>
    </rPh>
    <rPh sb="5" eb="7">
      <t>センエン</t>
    </rPh>
    <phoneticPr fontId="1"/>
  </si>
  <si>
    <t>平均単価(円)</t>
    <rPh sb="0" eb="2">
      <t>ヘイキン</t>
    </rPh>
    <rPh sb="2" eb="4">
      <t>タンカ</t>
    </rPh>
    <rPh sb="5" eb="6">
      <t>エン</t>
    </rPh>
    <phoneticPr fontId="1"/>
  </si>
  <si>
    <t>（リストボックス）</t>
    <phoneticPr fontId="1"/>
  </si>
  <si>
    <t>非化石エネルギーを除いた原油換算</t>
    <rPh sb="0" eb="1">
      <t>ヒ</t>
    </rPh>
    <rPh sb="1" eb="3">
      <t>カセキ</t>
    </rPh>
    <rPh sb="9" eb="10">
      <t>ノゾ</t>
    </rPh>
    <rPh sb="12" eb="16">
      <t>ゲンユカンサン</t>
    </rPh>
    <phoneticPr fontId="1"/>
  </si>
  <si>
    <t>水道</t>
    <rPh sb="0" eb="2">
      <t>スイドウ</t>
    </rPh>
    <phoneticPr fontId="1"/>
  </si>
  <si>
    <t>※1  電力契約が３つ以上ある場合は、別紙で添付してください。</t>
    <rPh sb="11" eb="13">
      <t>イジョウ</t>
    </rPh>
    <rPh sb="19" eb="21">
      <t>ベッシ</t>
    </rPh>
    <rPh sb="22" eb="24">
      <t>テンプ</t>
    </rPh>
    <phoneticPr fontId="1"/>
  </si>
  <si>
    <t>※2　上水の支払金額には下水道料金も含めてください。なお、下水の使用量は不要です。</t>
    <rPh sb="3" eb="5">
      <t>ジョウスイ</t>
    </rPh>
    <rPh sb="6" eb="8">
      <t>シハライ</t>
    </rPh>
    <rPh sb="8" eb="10">
      <t>キンガク</t>
    </rPh>
    <rPh sb="12" eb="15">
      <t>ゲスイドウ</t>
    </rPh>
    <rPh sb="15" eb="17">
      <t>リョウキン</t>
    </rPh>
    <rPh sb="18" eb="19">
      <t>フク</t>
    </rPh>
    <rPh sb="29" eb="31">
      <t>ゲスイ</t>
    </rPh>
    <rPh sb="32" eb="34">
      <t>シヨウ</t>
    </rPh>
    <rPh sb="34" eb="35">
      <t>リョウ</t>
    </rPh>
    <rPh sb="36" eb="38">
      <t>フヨウ</t>
    </rPh>
    <phoneticPr fontId="1"/>
  </si>
  <si>
    <t>※3　中水とは、一度使用した上水をトイレ等に再利用する際の水のことです。</t>
    <rPh sb="3" eb="4">
      <t>チュウ</t>
    </rPh>
    <rPh sb="4" eb="5">
      <t>スイ</t>
    </rPh>
    <rPh sb="8" eb="10">
      <t>イチド</t>
    </rPh>
    <rPh sb="10" eb="12">
      <t>シヨウ</t>
    </rPh>
    <rPh sb="20" eb="21">
      <t>トウ</t>
    </rPh>
    <rPh sb="22" eb="25">
      <t>サイリヨウ</t>
    </rPh>
    <rPh sb="27" eb="28">
      <t>サイ</t>
    </rPh>
    <rPh sb="29" eb="30">
      <t>ミズ</t>
    </rPh>
    <phoneticPr fontId="1"/>
  </si>
  <si>
    <t>GJ/GJ</t>
  </si>
  <si>
    <t>※4　年間経費には、基本料金を含めてください。</t>
    <rPh sb="3" eb="5">
      <t>ネンカン</t>
    </rPh>
    <rPh sb="5" eb="7">
      <t>ケイヒ</t>
    </rPh>
    <rPh sb="10" eb="12">
      <t>キホン</t>
    </rPh>
    <rPh sb="12" eb="14">
      <t>リョウキン</t>
    </rPh>
    <rPh sb="15" eb="16">
      <t>フク</t>
    </rPh>
    <phoneticPr fontId="1"/>
  </si>
  <si>
    <t>水力発電自家消費分</t>
    <rPh sb="0" eb="2">
      <t>スイリョク</t>
    </rPh>
    <rPh sb="2" eb="4">
      <t>ハツデン</t>
    </rPh>
    <rPh sb="4" eb="8">
      <t>ジカショウヒ</t>
    </rPh>
    <rPh sb="8" eb="9">
      <t>ブン</t>
    </rPh>
    <phoneticPr fontId="1"/>
  </si>
  <si>
    <t>GJ/千kWh</t>
    <rPh sb="3" eb="4">
      <t>セン</t>
    </rPh>
    <phoneticPr fontId="3"/>
  </si>
  <si>
    <t>(注)　水道料金については「検針票」、「支払伝票」などの数値を記入してください。</t>
    <rPh sb="1" eb="2">
      <t>チュウ</t>
    </rPh>
    <rPh sb="4" eb="6">
      <t>スイドウ</t>
    </rPh>
    <rPh sb="6" eb="8">
      <t>リョウキン</t>
    </rPh>
    <rPh sb="14" eb="17">
      <t>ケンシンヒョウ</t>
    </rPh>
    <rPh sb="20" eb="22">
      <t>シハラ</t>
    </rPh>
    <rPh sb="22" eb="24">
      <t>デンピョウ</t>
    </rPh>
    <rPh sb="28" eb="30">
      <t>スウチ</t>
    </rPh>
    <rPh sb="31" eb="33">
      <t>キニュウ</t>
    </rPh>
    <phoneticPr fontId="1"/>
  </si>
  <si>
    <t>木材</t>
    <rPh sb="0" eb="2">
      <t>モクザイ</t>
    </rPh>
    <phoneticPr fontId="2"/>
  </si>
  <si>
    <t>GJ/絶乾重量ｔ</t>
    <rPh sb="3" eb="4">
      <t>ゼッ</t>
    </rPh>
    <rPh sb="4" eb="5">
      <t>イヌイ</t>
    </rPh>
    <rPh sb="5" eb="7">
      <t>ジュウリョウ</t>
    </rPh>
    <phoneticPr fontId="2"/>
  </si>
  <si>
    <t xml:space="preserve">(注)　年間エネルギー使用量(原油換算値)は購入電力、化石燃料、非化石エネルギーの合計値になります。
</t>
    <rPh sb="1" eb="2">
      <t>チュウ</t>
    </rPh>
    <rPh sb="4" eb="6">
      <t>ネンカン</t>
    </rPh>
    <rPh sb="11" eb="14">
      <t>シヨウリョウ</t>
    </rPh>
    <rPh sb="15" eb="17">
      <t>ゲンユ</t>
    </rPh>
    <rPh sb="17" eb="19">
      <t>カンサン</t>
    </rPh>
    <rPh sb="19" eb="20">
      <t>チ</t>
    </rPh>
    <rPh sb="22" eb="24">
      <t>コウニュウ</t>
    </rPh>
    <rPh sb="24" eb="26">
      <t>デンリョク</t>
    </rPh>
    <rPh sb="27" eb="29">
      <t>カセキ</t>
    </rPh>
    <rPh sb="29" eb="31">
      <t>ネンリョウ</t>
    </rPh>
    <rPh sb="32" eb="33">
      <t>ヒ</t>
    </rPh>
    <rPh sb="33" eb="35">
      <t>カセキ</t>
    </rPh>
    <rPh sb="41" eb="44">
      <t>ゴウケイチ</t>
    </rPh>
    <phoneticPr fontId="1"/>
  </si>
  <si>
    <t>木質廃材</t>
    <rPh sb="0" eb="2">
      <t>モクシツ</t>
    </rPh>
    <rPh sb="2" eb="4">
      <t>ハイザイ</t>
    </rPh>
    <phoneticPr fontId="1"/>
  </si>
  <si>
    <t>シート 2</t>
    <phoneticPr fontId="1"/>
  </si>
  <si>
    <t>バイオエタノール</t>
    <phoneticPr fontId="2"/>
  </si>
  <si>
    <t>GJ/kL</t>
  </si>
  <si>
    <t>L</t>
    <phoneticPr fontId="1"/>
  </si>
  <si>
    <t>バイオディーゼル</t>
    <phoneticPr fontId="2"/>
  </si>
  <si>
    <t>RDF</t>
  </si>
  <si>
    <t>GJ/ｔ</t>
  </si>
  <si>
    <t>RPF</t>
  </si>
  <si>
    <t>廃タイヤ</t>
    <rPh sb="0" eb="1">
      <t>ハイ</t>
    </rPh>
    <phoneticPr fontId="2"/>
  </si>
  <si>
    <t>廃プラスチック（一般廃棄物）</t>
    <rPh sb="0" eb="1">
      <t>ハイ</t>
    </rPh>
    <rPh sb="8" eb="13">
      <t>イッパンハイキブツ</t>
    </rPh>
    <phoneticPr fontId="2"/>
  </si>
  <si>
    <t>混合廃材</t>
    <rPh sb="0" eb="2">
      <t>コンゴウ</t>
    </rPh>
    <rPh sb="2" eb="4">
      <t>ハイザイ</t>
    </rPh>
    <phoneticPr fontId="1"/>
  </si>
  <si>
    <t>水素</t>
    <rPh sb="0" eb="2">
      <t>スイソ</t>
    </rPh>
    <phoneticPr fontId="2"/>
  </si>
  <si>
    <t>kg</t>
    <phoneticPr fontId="1"/>
  </si>
  <si>
    <t>アンモニア</t>
  </si>
  <si>
    <t>太陽熱自家消費分</t>
    <rPh sb="0" eb="3">
      <t>タイヨウネツ</t>
    </rPh>
    <rPh sb="7" eb="8">
      <t>ブン</t>
    </rPh>
    <phoneticPr fontId="3"/>
  </si>
  <si>
    <t>GJ</t>
    <phoneticPr fontId="1"/>
  </si>
  <si>
    <t>黒液</t>
    <rPh sb="0" eb="2">
      <t>コクエキ</t>
    </rPh>
    <phoneticPr fontId="2"/>
  </si>
  <si>
    <t>バイオガス</t>
    <phoneticPr fontId="2"/>
  </si>
  <si>
    <t>GJ/千㎥</t>
    <rPh sb="3" eb="4">
      <t>セン</t>
    </rPh>
    <phoneticPr fontId="2"/>
  </si>
  <si>
    <t>㎥</t>
    <phoneticPr fontId="1"/>
  </si>
  <si>
    <t>その他バイオマス</t>
    <rPh sb="2" eb="3">
      <t>ホカ</t>
    </rPh>
    <phoneticPr fontId="1"/>
  </si>
  <si>
    <t>廃棄物ガス</t>
    <rPh sb="0" eb="3">
      <t>ハイキブツ</t>
    </rPh>
    <phoneticPr fontId="2"/>
  </si>
  <si>
    <t>太陽光発電自家消費分</t>
  </si>
  <si>
    <t>kWh</t>
    <phoneticPr fontId="1"/>
  </si>
  <si>
    <t>③LPG・灯油・重油等：　請求書、支払伝票などの帳票記載の数値を記入してください。</t>
    <rPh sb="5" eb="7">
      <t>トウユ</t>
    </rPh>
    <rPh sb="8" eb="10">
      <t>ジュウユ</t>
    </rPh>
    <rPh sb="10" eb="11">
      <t>トウ</t>
    </rPh>
    <rPh sb="13" eb="16">
      <t>セイキュウショ</t>
    </rPh>
    <rPh sb="17" eb="19">
      <t>シハライ</t>
    </rPh>
    <rPh sb="19" eb="21">
      <t>デンピョウ</t>
    </rPh>
    <rPh sb="24" eb="26">
      <t>チョウヒョウ</t>
    </rPh>
    <rPh sb="26" eb="28">
      <t>キサイ</t>
    </rPh>
    <rPh sb="29" eb="30">
      <t>カズ</t>
    </rPh>
    <rPh sb="30" eb="31">
      <t>アタイ</t>
    </rPh>
    <rPh sb="32" eb="34">
      <t>キニュウ</t>
    </rPh>
    <phoneticPr fontId="1"/>
  </si>
  <si>
    <t>庁舎</t>
    <phoneticPr fontId="48"/>
  </si>
  <si>
    <t>事務所</t>
    <phoneticPr fontId="48"/>
  </si>
  <si>
    <t>倉庫</t>
    <rPh sb="0" eb="2">
      <t>ソウコ</t>
    </rPh>
    <phoneticPr fontId="48"/>
  </si>
  <si>
    <t>地中熱自家消費分</t>
    <rPh sb="0" eb="3">
      <t>チチュウネツ</t>
    </rPh>
    <rPh sb="3" eb="8">
      <t>ジカショウヒブン</t>
    </rPh>
    <phoneticPr fontId="3"/>
  </si>
  <si>
    <t>廃油</t>
    <phoneticPr fontId="48"/>
  </si>
  <si>
    <t>(注)　非化石燃料の廃油とは鉱物由来の廃油のことです。</t>
    <rPh sb="1" eb="2">
      <t>チュウ</t>
    </rPh>
    <rPh sb="4" eb="7">
      <t>ヒカセキ</t>
    </rPh>
    <rPh sb="7" eb="9">
      <t>ネンリョウ</t>
    </rPh>
    <rPh sb="10" eb="12">
      <t>ハイユ</t>
    </rPh>
    <rPh sb="14" eb="16">
      <t>コウブツ</t>
    </rPh>
    <rPh sb="16" eb="18">
      <t>ユライ</t>
    </rPh>
    <rPh sb="19" eb="21">
      <t>ハイユ</t>
    </rPh>
    <phoneticPr fontId="1"/>
  </si>
  <si>
    <t>・現地診断実施後、約１ヶ月後に報告書を提出し、その後2週間後を目途に診断結果説明会を実施します。</t>
    <rPh sb="1" eb="5">
      <t>ゲンチシンダン</t>
    </rPh>
    <rPh sb="5" eb="8">
      <t>ジッシゴ</t>
    </rPh>
    <rPh sb="9" eb="10">
      <t>ヤク</t>
    </rPh>
    <rPh sb="12" eb="14">
      <t>ゲツゴ</t>
    </rPh>
    <rPh sb="15" eb="18">
      <t>ホウコクショ</t>
    </rPh>
    <rPh sb="19" eb="21">
      <t>テイシュツ</t>
    </rPh>
    <rPh sb="25" eb="26">
      <t>アト</t>
    </rPh>
    <rPh sb="27" eb="30">
      <t>シュウカンゴ</t>
    </rPh>
    <rPh sb="31" eb="33">
      <t>メド</t>
    </rPh>
    <rPh sb="34" eb="41">
      <t>シンダンケッカセツメイカイ</t>
    </rPh>
    <rPh sb="42" eb="44">
      <t>ジッシ</t>
    </rPh>
    <phoneticPr fontId="1"/>
  </si>
  <si>
    <t>-----</t>
    <phoneticPr fontId="48"/>
  </si>
  <si>
    <t>産業用蒸気</t>
    <rPh sb="0" eb="3">
      <t>サンギョウヨウ</t>
    </rPh>
    <rPh sb="3" eb="5">
      <t>ジョウキ</t>
    </rPh>
    <phoneticPr fontId="1"/>
  </si>
  <si>
    <t>100kL未満</t>
    <rPh sb="5" eb="7">
      <t>ミマン</t>
    </rPh>
    <phoneticPr fontId="1"/>
  </si>
  <si>
    <r>
      <t>(注2)　</t>
    </r>
    <r>
      <rPr>
        <b/>
        <u/>
        <sz val="10.5"/>
        <rFont val="ＭＳ Ｐ明朝"/>
        <family val="1"/>
        <charset val="128"/>
      </rPr>
      <t>事業所の外で使用している自動車等の電気・燃料(ガソリン・軽油等)はこちらに記載しないでください。</t>
    </r>
    <rPh sb="1" eb="2">
      <t>チュウ</t>
    </rPh>
    <rPh sb="5" eb="8">
      <t>ジギョウショ</t>
    </rPh>
    <rPh sb="9" eb="10">
      <t>ソト</t>
    </rPh>
    <rPh sb="11" eb="13">
      <t>シヨウ</t>
    </rPh>
    <rPh sb="17" eb="20">
      <t>ジドウシャ</t>
    </rPh>
    <rPh sb="20" eb="21">
      <t>トウ</t>
    </rPh>
    <rPh sb="22" eb="24">
      <t>デンキ</t>
    </rPh>
    <rPh sb="25" eb="27">
      <t>ネンリョウ</t>
    </rPh>
    <rPh sb="33" eb="35">
      <t>ケイユ</t>
    </rPh>
    <rPh sb="35" eb="36">
      <t>ナド</t>
    </rPh>
    <rPh sb="42" eb="44">
      <t>キサイ</t>
    </rPh>
    <phoneticPr fontId="1"/>
  </si>
  <si>
    <r>
      <rPr>
        <b/>
        <u/>
        <sz val="10"/>
        <color theme="1"/>
        <rFont val="ＭＳ 明朝"/>
        <family val="1"/>
        <charset val="128"/>
      </rPr>
      <t>該当するいずれかの□をチェック</t>
    </r>
    <r>
      <rPr>
        <sz val="10"/>
        <color theme="1"/>
        <rFont val="ＭＳ 明朝"/>
        <family val="1"/>
        <charset val="128"/>
      </rPr>
      <t>してください。</t>
    </r>
    <rPh sb="0" eb="2">
      <t>ガイトウ</t>
    </rPh>
    <phoneticPr fontId="48"/>
  </si>
  <si>
    <t>　　100kL未満で、低圧電力、高圧電力もしくは特別高圧電力で受電している事業所</t>
    <rPh sb="37" eb="40">
      <t>ジギョウショ</t>
    </rPh>
    <phoneticPr fontId="1"/>
  </si>
  <si>
    <t>https://www.shindan-net.jp/service/pdf/shindan_agreement_20230426.pdf</t>
    <phoneticPr fontId="1"/>
  </si>
  <si>
    <t>Ⅰ. 中小企業者（中小企業基本法に定める中小企業者）</t>
    <rPh sb="7" eb="8">
      <t>シャ</t>
    </rPh>
    <rPh sb="17" eb="18">
      <t>サダ</t>
    </rPh>
    <rPh sb="20" eb="22">
      <t>チュウショウ</t>
    </rPh>
    <rPh sb="22" eb="24">
      <t>キギョウ</t>
    </rPh>
    <phoneticPr fontId="48"/>
  </si>
  <si>
    <t>Ⅱ. 会社法上の会社に該当せず、年間エネルギー使用量（原油換算値）が、</t>
    <rPh sb="3" eb="7">
      <t>カイシャホウジョウ</t>
    </rPh>
    <rPh sb="8" eb="10">
      <t>カイシャ</t>
    </rPh>
    <rPh sb="11" eb="13">
      <t>ガイトウ</t>
    </rPh>
    <rPh sb="16" eb="18">
      <t>ネンカン</t>
    </rPh>
    <rPh sb="23" eb="26">
      <t>シヨウリョウ</t>
    </rPh>
    <rPh sb="27" eb="29">
      <t>ゲンユ</t>
    </rPh>
    <rPh sb="29" eb="31">
      <t>カンサン</t>
    </rPh>
    <rPh sb="31" eb="32">
      <t>アタイ</t>
    </rPh>
    <phoneticPr fontId="48"/>
  </si>
  <si>
    <t>年間エネルギー使用量（原油換算値）が、1,500kL以上の事業所の場合①②を除く。</t>
    <rPh sb="0" eb="2">
      <t>ネンカン</t>
    </rPh>
    <rPh sb="7" eb="10">
      <t>シヨウリョウ</t>
    </rPh>
    <rPh sb="11" eb="16">
      <t>ゲンユカンサンチ</t>
    </rPh>
    <rPh sb="26" eb="28">
      <t>イジョウ</t>
    </rPh>
    <rPh sb="29" eb="32">
      <t>ジギョウショ</t>
    </rPh>
    <rPh sb="33" eb="35">
      <t>バアイ</t>
    </rPh>
    <rPh sb="38" eb="39">
      <t>ノゾ</t>
    </rPh>
    <phoneticPr fontId="48"/>
  </si>
  <si>
    <t>　 ただし、資本金又は出資金が5億円以上の法人が中小企業に該当する場合は適用しない。</t>
    <phoneticPr fontId="1"/>
  </si>
  <si>
    <t>申込日より3週間以降のご希望日を記入してください（日付の入力例：2022/4/15）。</t>
    <rPh sb="0" eb="2">
      <t>モウシコミ</t>
    </rPh>
    <rPh sb="2" eb="3">
      <t>ビ</t>
    </rPh>
    <rPh sb="6" eb="8">
      <t>シュウカン</t>
    </rPh>
    <rPh sb="8" eb="10">
      <t>イコウ</t>
    </rPh>
    <rPh sb="12" eb="14">
      <t>キボウ</t>
    </rPh>
    <rPh sb="14" eb="15">
      <t>ニチ</t>
    </rPh>
    <rPh sb="16" eb="18">
      <t>キニュウ</t>
    </rPh>
    <rPh sb="25" eb="27">
      <t>ヒヅケ</t>
    </rPh>
    <rPh sb="28" eb="30">
      <t>ニュウリョク</t>
    </rPh>
    <rPh sb="30" eb="3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</si>
</sst>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(aaa\)"/>
    <numFmt numFmtId="177" formatCode="0_);[Red]\(0\)"/>
    <numFmt numFmtId="178" formatCode="0.0_);[Red]\(0.0\)"/>
    <numFmt numFmtId="179" formatCode="0.0_ "/>
    <numFmt numFmtId="180" formatCode="0.00_);[Red]\(0.00\)"/>
    <numFmt numFmtId="181" formatCode="0.00_ "/>
    <numFmt numFmtId="182" formatCode="#,##0.00_ ;[Red]\-#,##0.00\ "/>
    <numFmt numFmtId="183" formatCode="#,##0.0;[Red]\-#,##0.0"/>
    <numFmt numFmtId="184" formatCode="0.0"/>
  </numFmts>
  <fonts count="10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color indexed="1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 tint="0.14999847407452621"/>
      <name val="ＭＳ 明朝"/>
      <family val="1"/>
      <charset val="128"/>
    </font>
    <font>
      <sz val="10"/>
      <color theme="1" tint="0.14999847407452621"/>
      <name val="ＭＳ Ｐ明朝"/>
      <family val="1"/>
      <charset val="128"/>
    </font>
    <font>
      <sz val="18"/>
      <color theme="1" tint="0.14999847407452621"/>
      <name val="ＭＳ 明朝"/>
      <family val="1"/>
      <charset val="128"/>
    </font>
    <font>
      <b/>
      <sz val="11"/>
      <color theme="1" tint="0.1499984740745262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1"/>
      <color theme="1" tint="0.1499984740745262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10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u/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u/>
      <sz val="1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4"/>
      <color indexed="9"/>
      <name val="ＭＳ Ｐゴシック"/>
      <family val="3"/>
      <charset val="128"/>
      <scheme val="minor"/>
    </font>
    <font>
      <b/>
      <sz val="12"/>
      <color indexed="9"/>
      <name val="ＭＳ Ｐ明朝"/>
      <family val="1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  <scheme val="minor"/>
    </font>
    <font>
      <sz val="10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0.5"/>
      <name val="ＭＳ Ｐ明朝"/>
      <family val="1"/>
      <charset val="128"/>
    </font>
    <font>
      <b/>
      <u/>
      <sz val="10.5"/>
      <name val="ＭＳ Ｐ明朝"/>
      <family val="1"/>
      <charset val="128"/>
    </font>
    <font>
      <b/>
      <sz val="10"/>
      <name val="ＭＳ Ｐゴシック"/>
      <family val="3"/>
      <charset val="128"/>
      <scheme val="major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11"/>
      <color indexed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vertAlign val="superscript"/>
      <sz val="10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ＭＳ 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69696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1">
      <alignment vertical="center"/>
    </xf>
    <xf numFmtId="0" fontId="2" fillId="0" borderId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800">
    <xf numFmtId="0" fontId="0" fillId="0" borderId="0" xfId="0">
      <alignment vertical="center"/>
    </xf>
    <xf numFmtId="0" fontId="19" fillId="2" borderId="0" xfId="0" applyFont="1" applyFill="1">
      <alignment vertical="center"/>
    </xf>
    <xf numFmtId="0" fontId="19" fillId="0" borderId="0" xfId="0" applyFont="1">
      <alignment vertical="center"/>
    </xf>
    <xf numFmtId="0" fontId="19" fillId="5" borderId="0" xfId="0" applyFont="1" applyFill="1">
      <alignment vertical="center"/>
    </xf>
    <xf numFmtId="0" fontId="3" fillId="2" borderId="0" xfId="4" applyFont="1" applyFill="1">
      <alignment vertical="center"/>
    </xf>
    <xf numFmtId="0" fontId="3" fillId="0" borderId="0" xfId="4" applyFont="1">
      <alignment vertical="center"/>
    </xf>
    <xf numFmtId="0" fontId="4" fillId="2" borderId="0" xfId="4" applyFont="1" applyFill="1">
      <alignment vertical="center"/>
    </xf>
    <xf numFmtId="0" fontId="3" fillId="5" borderId="0" xfId="4" applyFont="1" applyFill="1">
      <alignment vertical="center"/>
    </xf>
    <xf numFmtId="0" fontId="22" fillId="2" borderId="0" xfId="4" applyFont="1" applyFill="1">
      <alignment vertical="center"/>
    </xf>
    <xf numFmtId="0" fontId="22" fillId="0" borderId="0" xfId="4" applyFont="1">
      <alignment vertical="center"/>
    </xf>
    <xf numFmtId="0" fontId="11" fillId="9" borderId="0" xfId="0" applyFont="1" applyFill="1" applyProtection="1">
      <alignment vertical="center"/>
      <protection locked="0"/>
    </xf>
    <xf numFmtId="0" fontId="11" fillId="10" borderId="0" xfId="0" applyFont="1" applyFill="1">
      <alignment vertical="center"/>
    </xf>
    <xf numFmtId="0" fontId="24" fillId="0" borderId="0" xfId="0" applyFont="1">
      <alignment vertical="center"/>
    </xf>
    <xf numFmtId="0" fontId="12" fillId="10" borderId="0" xfId="0" applyFont="1" applyFill="1">
      <alignment vertical="center"/>
    </xf>
    <xf numFmtId="0" fontId="11" fillId="10" borderId="0" xfId="0" applyFont="1" applyFill="1" applyProtection="1">
      <alignment vertical="center"/>
      <protection locked="0"/>
    </xf>
    <xf numFmtId="0" fontId="12" fillId="10" borderId="0" xfId="0" applyFont="1" applyFill="1" applyProtection="1">
      <alignment vertical="center"/>
      <protection locked="0"/>
    </xf>
    <xf numFmtId="0" fontId="28" fillId="10" borderId="0" xfId="0" applyFont="1" applyFill="1" applyProtection="1">
      <alignment vertical="center"/>
      <protection locked="0"/>
    </xf>
    <xf numFmtId="0" fontId="29" fillId="10" borderId="0" xfId="0" applyFont="1" applyFill="1" applyProtection="1">
      <alignment vertical="center"/>
      <protection locked="0"/>
    </xf>
    <xf numFmtId="0" fontId="22" fillId="2" borderId="0" xfId="4" applyFont="1" applyFill="1" applyProtection="1">
      <alignment vertical="center"/>
      <protection locked="0"/>
    </xf>
    <xf numFmtId="0" fontId="3" fillId="2" borderId="0" xfId="4" applyFont="1" applyFill="1" applyProtection="1">
      <alignment vertical="center"/>
      <protection locked="0"/>
    </xf>
    <xf numFmtId="0" fontId="19" fillId="5" borderId="0" xfId="0" applyFont="1" applyFill="1" applyProtection="1">
      <alignment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24" fillId="5" borderId="0" xfId="0" applyFont="1" applyFill="1" applyProtection="1">
      <alignment vertical="center"/>
      <protection locked="0"/>
    </xf>
    <xf numFmtId="0" fontId="32" fillId="5" borderId="0" xfId="0" applyFont="1" applyFill="1">
      <alignment vertical="center"/>
    </xf>
    <xf numFmtId="0" fontId="20" fillId="6" borderId="1" xfId="0" applyFont="1" applyFill="1" applyBorder="1">
      <alignment vertical="center"/>
    </xf>
    <xf numFmtId="0" fontId="20" fillId="6" borderId="11" xfId="0" applyFont="1" applyFill="1" applyBorder="1">
      <alignment vertical="center"/>
    </xf>
    <xf numFmtId="0" fontId="35" fillId="5" borderId="0" xfId="0" applyFont="1" applyFill="1">
      <alignment vertical="center"/>
    </xf>
    <xf numFmtId="0" fontId="33" fillId="5" borderId="0" xfId="0" applyFont="1" applyFill="1">
      <alignment vertical="center"/>
    </xf>
    <xf numFmtId="0" fontId="36" fillId="13" borderId="0" xfId="0" applyFont="1" applyFill="1" applyProtection="1">
      <alignment vertical="center"/>
      <protection locked="0"/>
    </xf>
    <xf numFmtId="0" fontId="37" fillId="13" borderId="0" xfId="3" applyFont="1" applyFill="1" applyBorder="1">
      <alignment vertical="center"/>
    </xf>
    <xf numFmtId="0" fontId="36" fillId="13" borderId="0" xfId="0" applyFont="1" applyFill="1">
      <alignment vertical="center"/>
    </xf>
    <xf numFmtId="0" fontId="38" fillId="13" borderId="0" xfId="0" applyFont="1" applyFill="1">
      <alignment vertical="center"/>
    </xf>
    <xf numFmtId="0" fontId="6" fillId="3" borderId="0" xfId="4" applyFont="1" applyFill="1">
      <alignment vertical="center"/>
    </xf>
    <xf numFmtId="0" fontId="6" fillId="12" borderId="0" xfId="4" applyFont="1" applyFill="1">
      <alignment vertical="center"/>
    </xf>
    <xf numFmtId="0" fontId="22" fillId="12" borderId="0" xfId="4" applyFont="1" applyFill="1">
      <alignment vertical="center"/>
    </xf>
    <xf numFmtId="0" fontId="3" fillId="12" borderId="0" xfId="4" applyFont="1" applyFill="1">
      <alignment vertical="center"/>
    </xf>
    <xf numFmtId="0" fontId="19" fillId="12" borderId="0" xfId="0" applyFont="1" applyFill="1">
      <alignment vertical="center"/>
    </xf>
    <xf numFmtId="0" fontId="30" fillId="8" borderId="0" xfId="4" applyFont="1" applyFill="1" applyProtection="1">
      <alignment vertical="center"/>
      <protection locked="0"/>
    </xf>
    <xf numFmtId="0" fontId="23" fillId="8" borderId="0" xfId="4" applyFont="1" applyFill="1" applyProtection="1">
      <alignment vertical="center"/>
      <protection locked="0"/>
    </xf>
    <xf numFmtId="0" fontId="22" fillId="8" borderId="0" xfId="4" applyFont="1" applyFill="1" applyProtection="1">
      <alignment vertical="center"/>
      <protection locked="0"/>
    </xf>
    <xf numFmtId="0" fontId="3" fillId="8" borderId="0" xfId="4" applyFont="1" applyFill="1" applyProtection="1">
      <alignment vertical="center"/>
      <protection locked="0"/>
    </xf>
    <xf numFmtId="0" fontId="19" fillId="9" borderId="0" xfId="0" applyFont="1" applyFill="1" applyProtection="1">
      <alignment vertical="center"/>
      <protection locked="0"/>
    </xf>
    <xf numFmtId="0" fontId="19" fillId="5" borderId="0" xfId="0" applyFont="1" applyFill="1" applyAlignment="1">
      <alignment vertical="center" wrapText="1"/>
    </xf>
    <xf numFmtId="0" fontId="19" fillId="6" borderId="0" xfId="0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25" fillId="2" borderId="0" xfId="3" applyFont="1" applyFill="1" applyBorder="1">
      <alignment vertical="center"/>
    </xf>
    <xf numFmtId="0" fontId="18" fillId="5" borderId="0" xfId="0" applyFont="1" applyFill="1">
      <alignment vertical="center"/>
    </xf>
    <xf numFmtId="0" fontId="19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9" fillId="5" borderId="0" xfId="0" applyFont="1" applyFill="1" applyAlignment="1">
      <alignment vertical="center" shrinkToFit="1"/>
    </xf>
    <xf numFmtId="0" fontId="16" fillId="5" borderId="0" xfId="0" applyFont="1" applyFill="1">
      <alignment vertical="center"/>
    </xf>
    <xf numFmtId="0" fontId="21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vertical="center" shrinkToFit="1"/>
    </xf>
    <xf numFmtId="0" fontId="20" fillId="5" borderId="0" xfId="0" applyFont="1" applyFill="1">
      <alignment vertical="center"/>
    </xf>
    <xf numFmtId="0" fontId="19" fillId="6" borderId="0" xfId="0" applyFont="1" applyFill="1">
      <alignment vertical="center"/>
    </xf>
    <xf numFmtId="0" fontId="19" fillId="6" borderId="0" xfId="0" applyFont="1" applyFill="1" applyAlignment="1">
      <alignment horizontal="center" vertical="center"/>
    </xf>
    <xf numFmtId="0" fontId="19" fillId="6" borderId="19" xfId="0" applyFont="1" applyFill="1" applyBorder="1">
      <alignment vertical="center"/>
    </xf>
    <xf numFmtId="0" fontId="19" fillId="6" borderId="11" xfId="0" applyFont="1" applyFill="1" applyBorder="1">
      <alignment vertical="center"/>
    </xf>
    <xf numFmtId="0" fontId="19" fillId="6" borderId="26" xfId="0" applyFont="1" applyFill="1" applyBorder="1">
      <alignment vertical="center"/>
    </xf>
    <xf numFmtId="0" fontId="22" fillId="5" borderId="0" xfId="4" applyFont="1" applyFill="1">
      <alignment vertical="center"/>
    </xf>
    <xf numFmtId="0" fontId="31" fillId="5" borderId="0" xfId="4" applyFont="1" applyFill="1">
      <alignment vertical="center"/>
    </xf>
    <xf numFmtId="0" fontId="8" fillId="5" borderId="0" xfId="4" applyFont="1" applyFill="1">
      <alignment vertical="center"/>
    </xf>
    <xf numFmtId="0" fontId="9" fillId="5" borderId="0" xfId="0" applyFont="1" applyFill="1">
      <alignment vertical="center"/>
    </xf>
    <xf numFmtId="0" fontId="23" fillId="2" borderId="0" xfId="4" applyFont="1" applyFill="1">
      <alignment vertical="center"/>
    </xf>
    <xf numFmtId="0" fontId="19" fillId="5" borderId="0" xfId="0" applyFont="1" applyFill="1" applyAlignment="1">
      <alignment horizontal="left" vertical="center" wrapText="1"/>
    </xf>
    <xf numFmtId="0" fontId="15" fillId="2" borderId="0" xfId="3" applyFill="1" applyBorder="1">
      <alignment vertical="center"/>
    </xf>
    <xf numFmtId="0" fontId="30" fillId="2" borderId="0" xfId="4" applyFont="1" applyFill="1">
      <alignment vertical="center"/>
    </xf>
    <xf numFmtId="0" fontId="19" fillId="9" borderId="0" xfId="0" applyFont="1" applyFill="1">
      <alignment vertical="center"/>
    </xf>
    <xf numFmtId="0" fontId="26" fillId="9" borderId="0" xfId="0" applyFont="1" applyFill="1">
      <alignment vertical="center"/>
    </xf>
    <xf numFmtId="0" fontId="46" fillId="9" borderId="0" xfId="0" applyFont="1" applyFill="1">
      <alignment vertical="center"/>
    </xf>
    <xf numFmtId="0" fontId="19" fillId="9" borderId="0" xfId="0" applyFont="1" applyFill="1" applyAlignment="1">
      <alignment horizontal="center" vertical="top"/>
    </xf>
    <xf numFmtId="0" fontId="45" fillId="9" borderId="0" xfId="0" applyFont="1" applyFill="1">
      <alignment vertical="center"/>
    </xf>
    <xf numFmtId="0" fontId="45" fillId="5" borderId="0" xfId="0" applyFont="1" applyFill="1" applyAlignment="1">
      <alignment horizontal="left" vertical="center" wrapText="1"/>
    </xf>
    <xf numFmtId="0" fontId="45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19" fillId="13" borderId="0" xfId="0" applyFont="1" applyFill="1" applyAlignment="1">
      <alignment horizontal="left" vertical="center"/>
    </xf>
    <xf numFmtId="0" fontId="20" fillId="13" borderId="0" xfId="0" applyFont="1" applyFill="1" applyAlignment="1">
      <alignment horizontal="left" vertical="center"/>
    </xf>
    <xf numFmtId="0" fontId="45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top" wrapText="1"/>
    </xf>
    <xf numFmtId="0" fontId="19" fillId="6" borderId="40" xfId="1" applyNumberFormat="1" applyFont="1" applyFill="1" applyBorder="1" applyAlignment="1" applyProtection="1">
      <alignment vertical="center"/>
    </xf>
    <xf numFmtId="0" fontId="19" fillId="7" borderId="0" xfId="0" applyFont="1" applyFill="1" applyAlignment="1">
      <alignment horizontal="left" vertical="center" wrapText="1"/>
    </xf>
    <xf numFmtId="0" fontId="45" fillId="7" borderId="0" xfId="0" applyFont="1" applyFill="1">
      <alignment vertical="center"/>
    </xf>
    <xf numFmtId="0" fontId="42" fillId="7" borderId="0" xfId="0" applyFont="1" applyFill="1" applyAlignment="1">
      <alignment horizontal="left" vertical="center"/>
    </xf>
    <xf numFmtId="0" fontId="54" fillId="10" borderId="0" xfId="0" applyFont="1" applyFill="1" applyProtection="1">
      <alignment vertical="center"/>
      <protection locked="0"/>
    </xf>
    <xf numFmtId="0" fontId="19" fillId="5" borderId="0" xfId="0" applyFont="1" applyFill="1" applyAlignment="1">
      <alignment horizontal="center" vertical="center"/>
    </xf>
    <xf numFmtId="0" fontId="25" fillId="5" borderId="0" xfId="3" applyFont="1" applyFill="1" applyBorder="1">
      <alignment vertical="center"/>
    </xf>
    <xf numFmtId="0" fontId="15" fillId="5" borderId="0" xfId="3" applyFill="1" applyBorder="1">
      <alignment vertical="center"/>
    </xf>
    <xf numFmtId="0" fontId="19" fillId="6" borderId="10" xfId="0" applyFont="1" applyFill="1" applyBorder="1">
      <alignment vertical="center"/>
    </xf>
    <xf numFmtId="0" fontId="20" fillId="5" borderId="0" xfId="0" applyFont="1" applyFill="1" applyAlignment="1">
      <alignment vertical="top" shrinkToFit="1"/>
    </xf>
    <xf numFmtId="0" fontId="19" fillId="6" borderId="31" xfId="0" applyFont="1" applyFill="1" applyBorder="1">
      <alignment vertical="center"/>
    </xf>
    <xf numFmtId="0" fontId="42" fillId="7" borderId="0" xfId="0" applyFont="1" applyFill="1">
      <alignment vertical="center"/>
    </xf>
    <xf numFmtId="0" fontId="19" fillId="5" borderId="0" xfId="0" applyFont="1" applyFill="1" applyAlignment="1">
      <alignment horizontal="center" vertical="center" shrinkToFit="1"/>
    </xf>
    <xf numFmtId="0" fontId="12" fillId="7" borderId="0" xfId="0" applyFont="1" applyFill="1">
      <alignment vertical="center"/>
    </xf>
    <xf numFmtId="0" fontId="19" fillId="7" borderId="0" xfId="0" applyFont="1" applyFill="1">
      <alignment vertical="center"/>
    </xf>
    <xf numFmtId="0" fontId="12" fillId="9" borderId="0" xfId="0" applyFont="1" applyFill="1" applyProtection="1">
      <alignment vertical="center"/>
      <protection locked="0"/>
    </xf>
    <xf numFmtId="0" fontId="47" fillId="9" borderId="0" xfId="0" applyFont="1" applyFill="1" applyProtection="1">
      <alignment vertical="center"/>
      <protection locked="0"/>
    </xf>
    <xf numFmtId="0" fontId="56" fillId="9" borderId="20" xfId="0" applyFont="1" applyFill="1" applyBorder="1" applyProtection="1">
      <alignment vertical="center"/>
      <protection locked="0"/>
    </xf>
    <xf numFmtId="0" fontId="57" fillId="9" borderId="20" xfId="0" applyFont="1" applyFill="1" applyBorder="1" applyProtection="1">
      <alignment vertical="center"/>
      <protection locked="0"/>
    </xf>
    <xf numFmtId="0" fontId="12" fillId="9" borderId="0" xfId="0" applyFont="1" applyFill="1" applyAlignment="1" applyProtection="1">
      <alignment horizontal="center" vertical="top"/>
      <protection locked="0"/>
    </xf>
    <xf numFmtId="0" fontId="19" fillId="9" borderId="0" xfId="0" applyFont="1" applyFill="1" applyAlignment="1" applyProtection="1">
      <alignment horizontal="center" vertical="top"/>
      <protection locked="0"/>
    </xf>
    <xf numFmtId="0" fontId="19" fillId="7" borderId="0" xfId="0" applyFont="1" applyFill="1" applyAlignment="1">
      <alignment horizontal="center" vertical="top"/>
    </xf>
    <xf numFmtId="0" fontId="45" fillId="5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58" fillId="5" borderId="0" xfId="0" applyFont="1" applyFill="1" applyAlignment="1">
      <alignment vertical="center" wrapText="1"/>
    </xf>
    <xf numFmtId="0" fontId="45" fillId="2" borderId="0" xfId="0" applyFont="1" applyFill="1">
      <alignment vertical="center"/>
    </xf>
    <xf numFmtId="0" fontId="59" fillId="9" borderId="0" xfId="0" applyFont="1" applyFill="1" applyProtection="1">
      <alignment vertical="center"/>
      <protection locked="0"/>
    </xf>
    <xf numFmtId="0" fontId="46" fillId="9" borderId="0" xfId="0" applyFont="1" applyFill="1" applyProtection="1">
      <alignment vertical="center"/>
      <protection locked="0"/>
    </xf>
    <xf numFmtId="0" fontId="46" fillId="7" borderId="0" xfId="0" applyFont="1" applyFill="1">
      <alignment vertical="center"/>
    </xf>
    <xf numFmtId="0" fontId="45" fillId="9" borderId="0" xfId="0" applyFont="1" applyFill="1" applyProtection="1">
      <alignment vertical="center"/>
      <protection locked="0"/>
    </xf>
    <xf numFmtId="0" fontId="53" fillId="5" borderId="0" xfId="0" applyFont="1" applyFill="1" applyAlignment="1">
      <alignment horizontal="left" vertical="center"/>
    </xf>
    <xf numFmtId="0" fontId="60" fillId="9" borderId="0" xfId="0" applyFont="1" applyFill="1" applyProtection="1">
      <alignment vertical="center"/>
      <protection locked="0"/>
    </xf>
    <xf numFmtId="0" fontId="20" fillId="5" borderId="0" xfId="0" applyFont="1" applyFill="1" applyAlignment="1">
      <alignment horizontal="left" vertical="top" wrapText="1" shrinkToFit="1"/>
    </xf>
    <xf numFmtId="0" fontId="27" fillId="9" borderId="0" xfId="0" applyFont="1" applyFill="1" applyProtection="1">
      <alignment vertical="center"/>
      <protection locked="0"/>
    </xf>
    <xf numFmtId="0" fontId="26" fillId="9" borderId="0" xfId="0" applyFont="1" applyFill="1" applyProtection="1">
      <alignment vertical="center"/>
      <protection locked="0"/>
    </xf>
    <xf numFmtId="0" fontId="26" fillId="7" borderId="0" xfId="0" applyFont="1" applyFill="1">
      <alignment vertical="center"/>
    </xf>
    <xf numFmtId="0" fontId="20" fillId="5" borderId="0" xfId="0" applyFont="1" applyFill="1" applyAlignment="1">
      <alignment horizontal="right" vertical="center"/>
    </xf>
    <xf numFmtId="0" fontId="24" fillId="13" borderId="0" xfId="0" applyFont="1" applyFill="1">
      <alignment vertical="center"/>
    </xf>
    <xf numFmtId="0" fontId="19" fillId="13" borderId="0" xfId="0" applyFont="1" applyFill="1">
      <alignment vertical="center"/>
    </xf>
    <xf numFmtId="0" fontId="19" fillId="13" borderId="0" xfId="0" applyFont="1" applyFill="1" applyAlignment="1">
      <alignment vertical="center" shrinkToFit="1"/>
    </xf>
    <xf numFmtId="0" fontId="24" fillId="9" borderId="0" xfId="0" applyFont="1" applyFill="1" applyProtection="1">
      <alignment vertical="center"/>
      <protection locked="0"/>
    </xf>
    <xf numFmtId="0" fontId="24" fillId="9" borderId="0" xfId="0" applyFont="1" applyFill="1">
      <alignment vertical="center"/>
    </xf>
    <xf numFmtId="0" fontId="24" fillId="7" borderId="0" xfId="0" applyFont="1" applyFill="1">
      <alignment vertical="center"/>
    </xf>
    <xf numFmtId="0" fontId="19" fillId="6" borderId="31" xfId="0" applyFont="1" applyFill="1" applyBorder="1" applyAlignment="1">
      <alignment vertical="center" shrinkToFit="1"/>
    </xf>
    <xf numFmtId="0" fontId="19" fillId="6" borderId="39" xfId="0" applyFont="1" applyFill="1" applyBorder="1" applyAlignment="1">
      <alignment vertical="center" shrinkToFit="1"/>
    </xf>
    <xf numFmtId="0" fontId="19" fillId="6" borderId="2" xfId="0" applyFont="1" applyFill="1" applyBorder="1">
      <alignment vertical="center"/>
    </xf>
    <xf numFmtId="0" fontId="19" fillId="6" borderId="1" xfId="0" applyFont="1" applyFill="1" applyBorder="1">
      <alignment vertical="center"/>
    </xf>
    <xf numFmtId="0" fontId="17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vertical="center" shrinkToFit="1"/>
    </xf>
    <xf numFmtId="0" fontId="0" fillId="5" borderId="0" xfId="0" applyFill="1">
      <alignment vertical="center"/>
    </xf>
    <xf numFmtId="0" fontId="19" fillId="6" borderId="42" xfId="0" applyFont="1" applyFill="1" applyBorder="1">
      <alignment vertical="center"/>
    </xf>
    <xf numFmtId="0" fontId="19" fillId="6" borderId="42" xfId="0" applyFont="1" applyFill="1" applyBorder="1" applyAlignment="1">
      <alignment vertical="center" shrinkToFit="1"/>
    </xf>
    <xf numFmtId="0" fontId="19" fillId="6" borderId="58" xfId="0" applyFont="1" applyFill="1" applyBorder="1" applyAlignment="1">
      <alignment vertical="center" shrinkToFit="1"/>
    </xf>
    <xf numFmtId="0" fontId="19" fillId="6" borderId="36" xfId="1" applyNumberFormat="1" applyFont="1" applyFill="1" applyBorder="1" applyAlignment="1" applyProtection="1">
      <alignment vertical="center"/>
    </xf>
    <xf numFmtId="0" fontId="19" fillId="6" borderId="35" xfId="0" applyFont="1" applyFill="1" applyBorder="1">
      <alignment vertical="center"/>
    </xf>
    <xf numFmtId="0" fontId="19" fillId="6" borderId="35" xfId="0" applyFont="1" applyFill="1" applyBorder="1" applyAlignment="1">
      <alignment vertical="center" shrinkToFit="1"/>
    </xf>
    <xf numFmtId="0" fontId="19" fillId="6" borderId="37" xfId="0" applyFont="1" applyFill="1" applyBorder="1" applyAlignment="1">
      <alignment vertical="center" shrinkToFit="1"/>
    </xf>
    <xf numFmtId="0" fontId="19" fillId="9" borderId="20" xfId="0" applyFont="1" applyFill="1" applyBorder="1" applyProtection="1">
      <alignment vertical="center"/>
      <protection locked="0"/>
    </xf>
    <xf numFmtId="0" fontId="19" fillId="5" borderId="28" xfId="0" applyFont="1" applyFill="1" applyBorder="1">
      <alignment vertical="center"/>
    </xf>
    <xf numFmtId="0" fontId="20" fillId="5" borderId="0" xfId="0" applyFont="1" applyFill="1" applyAlignment="1">
      <alignment vertical="top"/>
    </xf>
    <xf numFmtId="0" fontId="62" fillId="5" borderId="0" xfId="0" applyFont="1" applyFill="1" applyAlignment="1">
      <alignment horizontal="left" vertical="center"/>
    </xf>
    <xf numFmtId="0" fontId="16" fillId="2" borderId="0" xfId="4" applyFont="1" applyFill="1">
      <alignment vertical="center"/>
    </xf>
    <xf numFmtId="0" fontId="3" fillId="5" borderId="0" xfId="4" applyFont="1" applyFill="1" applyProtection="1">
      <alignment vertical="center"/>
      <protection locked="0"/>
    </xf>
    <xf numFmtId="0" fontId="8" fillId="5" borderId="0" xfId="4" applyFont="1" applyFill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0" xfId="0" applyFont="1" applyFill="1" applyAlignment="1" applyProtection="1">
      <alignment horizontal="right" vertical="center"/>
      <protection locked="0"/>
    </xf>
    <xf numFmtId="0" fontId="33" fillId="5" borderId="0" xfId="0" applyFont="1" applyFill="1" applyProtection="1">
      <alignment vertical="center"/>
      <protection locked="0"/>
    </xf>
    <xf numFmtId="0" fontId="34" fillId="5" borderId="0" xfId="0" applyFont="1" applyFill="1" applyProtection="1">
      <alignment vertical="center"/>
      <protection locked="0"/>
    </xf>
    <xf numFmtId="0" fontId="19" fillId="6" borderId="7" xfId="0" applyFont="1" applyFill="1" applyBorder="1" applyAlignment="1">
      <alignment horizontal="center" vertical="center"/>
    </xf>
    <xf numFmtId="0" fontId="19" fillId="6" borderId="7" xfId="0" applyFont="1" applyFill="1" applyBorder="1">
      <alignment vertical="center"/>
    </xf>
    <xf numFmtId="0" fontId="19" fillId="6" borderId="11" xfId="0" applyFont="1" applyFill="1" applyBorder="1" applyProtection="1">
      <alignment vertical="center"/>
      <protection locked="0"/>
    </xf>
    <xf numFmtId="0" fontId="4" fillId="6" borderId="36" xfId="4" applyFont="1" applyFill="1" applyBorder="1">
      <alignment vertical="center"/>
    </xf>
    <xf numFmtId="0" fontId="3" fillId="6" borderId="37" xfId="4" applyFont="1" applyFill="1" applyBorder="1" applyAlignment="1">
      <alignment horizontal="center" vertical="center"/>
    </xf>
    <xf numFmtId="0" fontId="4" fillId="6" borderId="62" xfId="4" applyFont="1" applyFill="1" applyBorder="1">
      <alignment vertical="center"/>
    </xf>
    <xf numFmtId="0" fontId="4" fillId="6" borderId="35" xfId="4" applyFont="1" applyFill="1" applyBorder="1">
      <alignment vertical="center"/>
    </xf>
    <xf numFmtId="0" fontId="3" fillId="6" borderId="35" xfId="4" applyFont="1" applyFill="1" applyBorder="1" applyAlignment="1">
      <alignment horizontal="center" vertical="center"/>
    </xf>
    <xf numFmtId="0" fontId="4" fillId="6" borderId="63" xfId="4" applyFont="1" applyFill="1" applyBorder="1">
      <alignment vertical="center"/>
    </xf>
    <xf numFmtId="0" fontId="15" fillId="6" borderId="0" xfId="3" applyFill="1" applyBorder="1">
      <alignment vertical="center"/>
    </xf>
    <xf numFmtId="0" fontId="25" fillId="6" borderId="0" xfId="3" applyFont="1" applyFill="1" applyBorder="1">
      <alignment vertical="center"/>
    </xf>
    <xf numFmtId="0" fontId="5" fillId="2" borderId="0" xfId="4" applyFont="1" applyFill="1" applyAlignment="1">
      <alignment horizontal="left" vertical="center"/>
    </xf>
    <xf numFmtId="0" fontId="64" fillId="5" borderId="0" xfId="4" applyFont="1" applyFill="1">
      <alignment vertical="center"/>
    </xf>
    <xf numFmtId="0" fontId="5" fillId="2" borderId="0" xfId="4" applyFont="1" applyFill="1">
      <alignment vertical="center"/>
    </xf>
    <xf numFmtId="0" fontId="3" fillId="5" borderId="0" xfId="4" applyFont="1" applyFill="1" applyAlignment="1" applyProtection="1">
      <alignment horizontal="left" vertical="center"/>
      <protection locked="0"/>
    </xf>
    <xf numFmtId="0" fontId="4" fillId="5" borderId="0" xfId="4" applyFont="1" applyFill="1" applyAlignment="1" applyProtection="1">
      <alignment horizontal="left" vertical="center" wrapText="1"/>
      <protection locked="0"/>
    </xf>
    <xf numFmtId="0" fontId="4" fillId="5" borderId="0" xfId="4" applyFont="1" applyFill="1" applyAlignment="1" applyProtection="1">
      <alignment horizontal="left" vertical="center"/>
      <protection locked="0"/>
    </xf>
    <xf numFmtId="0" fontId="4" fillId="8" borderId="0" xfId="4" applyFont="1" applyFill="1" applyAlignment="1" applyProtection="1">
      <alignment horizontal="center" vertical="center" shrinkToFit="1"/>
      <protection locked="0"/>
    </xf>
    <xf numFmtId="0" fontId="5" fillId="8" borderId="0" xfId="4" applyFont="1" applyFill="1" applyAlignment="1" applyProtection="1">
      <alignment horizontal="left" vertical="center" wrapText="1"/>
      <protection locked="0"/>
    </xf>
    <xf numFmtId="0" fontId="5" fillId="7" borderId="62" xfId="4" applyFont="1" applyFill="1" applyBorder="1" applyAlignment="1" applyProtection="1">
      <alignment horizontal="center" vertical="center"/>
      <protection locked="0"/>
    </xf>
    <xf numFmtId="0" fontId="19" fillId="9" borderId="0" xfId="0" applyFont="1" applyFill="1" applyAlignment="1" applyProtection="1">
      <alignment vertical="center" wrapText="1"/>
      <protection locked="0"/>
    </xf>
    <xf numFmtId="0" fontId="20" fillId="5" borderId="0" xfId="0" applyFont="1" applyFill="1" applyAlignment="1"/>
    <xf numFmtId="0" fontId="19" fillId="5" borderId="0" xfId="0" applyFont="1" applyFill="1" applyAlignment="1">
      <alignment vertical="top"/>
    </xf>
    <xf numFmtId="0" fontId="19" fillId="5" borderId="0" xfId="0" applyFont="1" applyFill="1" applyAlignment="1">
      <alignment horizontal="left" vertical="top"/>
    </xf>
    <xf numFmtId="0" fontId="19" fillId="5" borderId="0" xfId="0" applyFont="1" applyFill="1" applyAlignment="1">
      <alignment horizontal="center" vertical="top"/>
    </xf>
    <xf numFmtId="0" fontId="19" fillId="5" borderId="0" xfId="0" applyFont="1" applyFill="1" applyAlignment="1">
      <alignment horizontal="center" vertical="top" shrinkToFit="1"/>
    </xf>
    <xf numFmtId="0" fontId="19" fillId="2" borderId="0" xfId="0" applyFont="1" applyFill="1" applyAlignment="1">
      <alignment vertical="top"/>
    </xf>
    <xf numFmtId="0" fontId="20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vertical="top" shrinkToFit="1"/>
    </xf>
    <xf numFmtId="0" fontId="12" fillId="9" borderId="0" xfId="0" applyFont="1" applyFill="1" applyAlignment="1" applyProtection="1">
      <alignment vertical="top"/>
      <protection locked="0"/>
    </xf>
    <xf numFmtId="0" fontId="27" fillId="9" borderId="0" xfId="0" applyFont="1" applyFill="1" applyAlignment="1" applyProtection="1">
      <alignment vertical="top"/>
      <protection locked="0"/>
    </xf>
    <xf numFmtId="0" fontId="26" fillId="9" borderId="0" xfId="0" applyFont="1" applyFill="1" applyAlignment="1" applyProtection="1">
      <alignment vertical="top"/>
      <protection locked="0"/>
    </xf>
    <xf numFmtId="0" fontId="26" fillId="9" borderId="0" xfId="0" applyFont="1" applyFill="1" applyAlignment="1">
      <alignment vertical="top"/>
    </xf>
    <xf numFmtId="0" fontId="26" fillId="7" borderId="0" xfId="0" applyFont="1" applyFill="1" applyAlignment="1">
      <alignment vertical="top"/>
    </xf>
    <xf numFmtId="0" fontId="19" fillId="6" borderId="0" xfId="0" applyFont="1" applyFill="1" applyAlignment="1">
      <alignment horizontal="left" vertical="center"/>
    </xf>
    <xf numFmtId="0" fontId="25" fillId="6" borderId="0" xfId="0" applyFont="1" applyFill="1" applyAlignment="1" applyProtection="1">
      <alignment vertical="center" shrinkToFit="1"/>
      <protection locked="0"/>
    </xf>
    <xf numFmtId="0" fontId="40" fillId="5" borderId="0" xfId="0" applyFont="1" applyFill="1" applyAlignment="1">
      <alignment horizontal="center" vertical="center"/>
    </xf>
    <xf numFmtId="0" fontId="4" fillId="6" borderId="11" xfId="0" applyFont="1" applyFill="1" applyBorder="1" applyAlignment="1" applyProtection="1">
      <alignment vertical="center" shrinkToFit="1"/>
      <protection locked="0"/>
    </xf>
    <xf numFmtId="0" fontId="25" fillId="6" borderId="0" xfId="0" applyFont="1" applyFill="1" applyProtection="1">
      <alignment vertical="center"/>
      <protection locked="0"/>
    </xf>
    <xf numFmtId="0" fontId="3" fillId="10" borderId="0" xfId="4" applyFont="1" applyFill="1">
      <alignment vertical="center"/>
    </xf>
    <xf numFmtId="0" fontId="66" fillId="5" borderId="0" xfId="0" applyFont="1" applyFill="1">
      <alignment vertical="center"/>
    </xf>
    <xf numFmtId="0" fontId="40" fillId="5" borderId="0" xfId="0" applyFont="1" applyFill="1">
      <alignment vertical="center"/>
    </xf>
    <xf numFmtId="0" fontId="32" fillId="5" borderId="11" xfId="0" applyFont="1" applyFill="1" applyBorder="1">
      <alignment vertical="center"/>
    </xf>
    <xf numFmtId="0" fontId="67" fillId="5" borderId="0" xfId="0" applyFont="1" applyFill="1" applyAlignment="1">
      <alignment vertical="top"/>
    </xf>
    <xf numFmtId="0" fontId="66" fillId="6" borderId="0" xfId="0" applyFont="1" applyFill="1">
      <alignment vertical="center"/>
    </xf>
    <xf numFmtId="0" fontId="66" fillId="6" borderId="0" xfId="0" applyFont="1" applyFill="1" applyProtection="1">
      <alignment vertical="center"/>
      <protection locked="0"/>
    </xf>
    <xf numFmtId="0" fontId="66" fillId="6" borderId="11" xfId="0" applyFont="1" applyFill="1" applyBorder="1">
      <alignment vertical="center"/>
    </xf>
    <xf numFmtId="0" fontId="68" fillId="6" borderId="0" xfId="0" applyFont="1" applyFill="1" applyProtection="1">
      <alignment vertical="center"/>
      <protection locked="0"/>
    </xf>
    <xf numFmtId="0" fontId="4" fillId="6" borderId="12" xfId="4" applyFont="1" applyFill="1" applyBorder="1">
      <alignment vertical="center"/>
    </xf>
    <xf numFmtId="0" fontId="4" fillId="6" borderId="8" xfId="4" applyFont="1" applyFill="1" applyBorder="1">
      <alignment vertical="center"/>
    </xf>
    <xf numFmtId="0" fontId="4" fillId="6" borderId="60" xfId="4" applyFont="1" applyFill="1" applyBorder="1">
      <alignment vertical="center"/>
    </xf>
    <xf numFmtId="0" fontId="3" fillId="6" borderId="59" xfId="4" applyFont="1" applyFill="1" applyBorder="1" applyProtection="1">
      <alignment vertical="center"/>
      <protection locked="0"/>
    </xf>
    <xf numFmtId="0" fontId="22" fillId="6" borderId="8" xfId="4" applyFont="1" applyFill="1" applyBorder="1">
      <alignment vertical="center"/>
    </xf>
    <xf numFmtId="0" fontId="4" fillId="6" borderId="59" xfId="4" applyFont="1" applyFill="1" applyBorder="1">
      <alignment vertical="center"/>
    </xf>
    <xf numFmtId="0" fontId="22" fillId="6" borderId="60" xfId="4" applyFont="1" applyFill="1" applyBorder="1">
      <alignment vertical="center"/>
    </xf>
    <xf numFmtId="0" fontId="22" fillId="6" borderId="9" xfId="4" applyFont="1" applyFill="1" applyBorder="1">
      <alignment vertical="center"/>
    </xf>
    <xf numFmtId="0" fontId="4" fillId="6" borderId="10" xfId="4" applyFont="1" applyFill="1" applyBorder="1">
      <alignment vertical="center"/>
    </xf>
    <xf numFmtId="0" fontId="4" fillId="6" borderId="11" xfId="4" applyFont="1" applyFill="1" applyBorder="1">
      <alignment vertical="center"/>
    </xf>
    <xf numFmtId="0" fontId="4" fillId="6" borderId="64" xfId="4" applyFont="1" applyFill="1" applyBorder="1">
      <alignment vertical="center"/>
    </xf>
    <xf numFmtId="0" fontId="4" fillId="6" borderId="54" xfId="4" applyFont="1" applyFill="1" applyBorder="1">
      <alignment vertical="center"/>
    </xf>
    <xf numFmtId="0" fontId="22" fillId="6" borderId="11" xfId="4" applyFont="1" applyFill="1" applyBorder="1">
      <alignment vertical="center"/>
    </xf>
    <xf numFmtId="0" fontId="3" fillId="6" borderId="65" xfId="4" applyFont="1" applyFill="1" applyBorder="1" applyAlignment="1">
      <alignment horizontal="center" vertical="center"/>
    </xf>
    <xf numFmtId="0" fontId="4" fillId="6" borderId="17" xfId="4" applyFont="1" applyFill="1" applyBorder="1">
      <alignment vertical="center"/>
    </xf>
    <xf numFmtId="0" fontId="3" fillId="6" borderId="11" xfId="4" applyFont="1" applyFill="1" applyBorder="1">
      <alignment vertical="center"/>
    </xf>
    <xf numFmtId="0" fontId="3" fillId="6" borderId="26" xfId="4" applyFont="1" applyFill="1" applyBorder="1">
      <alignment vertical="center"/>
    </xf>
    <xf numFmtId="0" fontId="20" fillId="6" borderId="28" xfId="0" applyFont="1" applyFill="1" applyBorder="1">
      <alignment vertical="center"/>
    </xf>
    <xf numFmtId="0" fontId="20" fillId="6" borderId="28" xfId="0" applyFont="1" applyFill="1" applyBorder="1" applyAlignment="1">
      <alignment vertical="center" shrinkToFit="1"/>
    </xf>
    <xf numFmtId="0" fontId="20" fillId="6" borderId="26" xfId="0" applyFont="1" applyFill="1" applyBorder="1" applyProtection="1">
      <alignment vertical="center"/>
      <protection locked="0"/>
    </xf>
    <xf numFmtId="0" fontId="39" fillId="13" borderId="0" xfId="0" applyFont="1" applyFill="1" applyAlignment="1">
      <alignment horizontal="center" vertical="center" shrinkToFit="1"/>
    </xf>
    <xf numFmtId="0" fontId="66" fillId="5" borderId="11" xfId="0" applyFont="1" applyFill="1" applyBorder="1">
      <alignment vertical="center"/>
    </xf>
    <xf numFmtId="0" fontId="70" fillId="5" borderId="0" xfId="0" applyFont="1" applyFill="1" applyAlignment="1">
      <alignment horizontal="left" vertical="center"/>
    </xf>
    <xf numFmtId="0" fontId="71" fillId="5" borderId="0" xfId="0" applyFont="1" applyFill="1" applyAlignment="1">
      <alignment vertical="top"/>
    </xf>
    <xf numFmtId="0" fontId="19" fillId="6" borderId="34" xfId="0" applyFont="1" applyFill="1" applyBorder="1">
      <alignment vertical="center"/>
    </xf>
    <xf numFmtId="0" fontId="19" fillId="6" borderId="33" xfId="0" applyFont="1" applyFill="1" applyBorder="1">
      <alignment vertical="center"/>
    </xf>
    <xf numFmtId="0" fontId="19" fillId="6" borderId="36" xfId="0" applyFont="1" applyFill="1" applyBorder="1">
      <alignment vertical="center"/>
    </xf>
    <xf numFmtId="0" fontId="20" fillId="6" borderId="35" xfId="0" applyFont="1" applyFill="1" applyBorder="1">
      <alignment vertical="center"/>
    </xf>
    <xf numFmtId="0" fontId="19" fillId="6" borderId="57" xfId="0" applyFont="1" applyFill="1" applyBorder="1">
      <alignment vertical="center"/>
    </xf>
    <xf numFmtId="0" fontId="19" fillId="6" borderId="52" xfId="1" applyNumberFormat="1" applyFont="1" applyFill="1" applyBorder="1" applyAlignment="1" applyProtection="1">
      <alignment vertical="center"/>
    </xf>
    <xf numFmtId="0" fontId="25" fillId="6" borderId="53" xfId="1" applyNumberFormat="1" applyFont="1" applyFill="1" applyBorder="1" applyAlignment="1" applyProtection="1">
      <alignment vertical="center" shrinkToFit="1"/>
      <protection locked="0"/>
    </xf>
    <xf numFmtId="0" fontId="19" fillId="6" borderId="69" xfId="0" applyFont="1" applyFill="1" applyBorder="1">
      <alignment vertical="center"/>
    </xf>
    <xf numFmtId="0" fontId="19" fillId="6" borderId="70" xfId="0" applyFont="1" applyFill="1" applyBorder="1">
      <alignment vertical="center"/>
    </xf>
    <xf numFmtId="0" fontId="25" fillId="6" borderId="71" xfId="0" applyFont="1" applyFill="1" applyBorder="1" applyAlignment="1" applyProtection="1">
      <alignment vertical="center" shrinkToFit="1"/>
      <protection locked="0"/>
    </xf>
    <xf numFmtId="0" fontId="19" fillId="6" borderId="75" xfId="0" applyFont="1" applyFill="1" applyBorder="1">
      <alignment vertical="center"/>
    </xf>
    <xf numFmtId="38" fontId="19" fillId="6" borderId="36" xfId="1" applyFont="1" applyFill="1" applyBorder="1" applyAlignment="1" applyProtection="1">
      <alignment vertical="center"/>
      <protection locked="0"/>
    </xf>
    <xf numFmtId="38" fontId="19" fillId="6" borderId="35" xfId="1" applyFont="1" applyFill="1" applyBorder="1" applyAlignment="1" applyProtection="1">
      <alignment vertical="center"/>
      <protection locked="0"/>
    </xf>
    <xf numFmtId="0" fontId="19" fillId="6" borderId="35" xfId="0" applyFont="1" applyFill="1" applyBorder="1" applyProtection="1">
      <alignment vertical="center"/>
      <protection locked="0"/>
    </xf>
    <xf numFmtId="38" fontId="19" fillId="6" borderId="37" xfId="1" applyFont="1" applyFill="1" applyBorder="1" applyAlignment="1" applyProtection="1">
      <alignment vertical="center"/>
      <protection locked="0"/>
    </xf>
    <xf numFmtId="38" fontId="19" fillId="6" borderId="69" xfId="1" applyFont="1" applyFill="1" applyBorder="1" applyAlignment="1" applyProtection="1">
      <alignment vertical="center"/>
      <protection locked="0"/>
    </xf>
    <xf numFmtId="38" fontId="19" fillId="6" borderId="70" xfId="1" applyFont="1" applyFill="1" applyBorder="1" applyAlignment="1" applyProtection="1">
      <alignment vertical="center"/>
      <protection locked="0"/>
    </xf>
    <xf numFmtId="0" fontId="19" fillId="6" borderId="70" xfId="0" applyFont="1" applyFill="1" applyBorder="1" applyProtection="1">
      <alignment vertical="center"/>
      <protection locked="0"/>
    </xf>
    <xf numFmtId="38" fontId="19" fillId="6" borderId="0" xfId="1" applyFont="1" applyFill="1" applyBorder="1" applyAlignment="1" applyProtection="1">
      <alignment vertical="center"/>
      <protection locked="0"/>
    </xf>
    <xf numFmtId="0" fontId="26" fillId="6" borderId="0" xfId="0" applyFont="1" applyFill="1">
      <alignment vertical="center"/>
    </xf>
    <xf numFmtId="0" fontId="11" fillId="6" borderId="0" xfId="0" applyFont="1" applyFill="1" applyAlignment="1" applyProtection="1">
      <alignment horizontal="center" vertical="center"/>
      <protection locked="0"/>
    </xf>
    <xf numFmtId="38" fontId="20" fillId="6" borderId="35" xfId="1" applyFont="1" applyFill="1" applyBorder="1" applyAlignment="1" applyProtection="1">
      <alignment horizontal="center" vertical="center"/>
      <protection locked="0"/>
    </xf>
    <xf numFmtId="0" fontId="26" fillId="6" borderId="17" xfId="0" applyFont="1" applyFill="1" applyBorder="1">
      <alignment vertical="center"/>
    </xf>
    <xf numFmtId="0" fontId="19" fillId="6" borderId="38" xfId="0" applyFont="1" applyFill="1" applyBorder="1">
      <alignment vertical="center"/>
    </xf>
    <xf numFmtId="0" fontId="17" fillId="5" borderId="11" xfId="0" applyFont="1" applyFill="1" applyBorder="1" applyAlignment="1">
      <alignment horizontal="center" vertical="center"/>
    </xf>
    <xf numFmtId="0" fontId="19" fillId="5" borderId="11" xfId="0" applyFont="1" applyFill="1" applyBorder="1">
      <alignment vertical="center"/>
    </xf>
    <xf numFmtId="0" fontId="19" fillId="5" borderId="11" xfId="0" applyFont="1" applyFill="1" applyBorder="1" applyAlignment="1">
      <alignment vertical="center" shrinkToFit="1"/>
    </xf>
    <xf numFmtId="0" fontId="19" fillId="5" borderId="11" xfId="0" applyFont="1" applyFill="1" applyBorder="1" applyAlignment="1">
      <alignment horizontal="center" vertical="center" shrinkToFit="1"/>
    </xf>
    <xf numFmtId="0" fontId="19" fillId="6" borderId="1" xfId="1" applyNumberFormat="1" applyFont="1" applyFill="1" applyBorder="1" applyAlignment="1" applyProtection="1">
      <alignment horizontal="left" vertical="center"/>
    </xf>
    <xf numFmtId="0" fontId="26" fillId="6" borderId="33" xfId="0" applyFont="1" applyFill="1" applyBorder="1">
      <alignment vertical="center"/>
    </xf>
    <xf numFmtId="0" fontId="19" fillId="5" borderId="7" xfId="0" applyFont="1" applyFill="1" applyBorder="1">
      <alignment vertical="center"/>
    </xf>
    <xf numFmtId="0" fontId="19" fillId="6" borderId="71" xfId="0" applyFont="1" applyFill="1" applyBorder="1">
      <alignment vertical="center"/>
    </xf>
    <xf numFmtId="0" fontId="72" fillId="2" borderId="0" xfId="4" applyFont="1" applyFill="1">
      <alignment vertical="center"/>
    </xf>
    <xf numFmtId="0" fontId="19" fillId="6" borderId="58" xfId="0" applyFont="1" applyFill="1" applyBorder="1">
      <alignment vertical="center"/>
    </xf>
    <xf numFmtId="0" fontId="20" fillId="6" borderId="57" xfId="0" applyFont="1" applyFill="1" applyBorder="1">
      <alignment vertical="center"/>
    </xf>
    <xf numFmtId="0" fontId="25" fillId="6" borderId="35" xfId="1" applyNumberFormat="1" applyFont="1" applyFill="1" applyBorder="1" applyAlignment="1" applyProtection="1">
      <alignment vertical="center"/>
      <protection locked="0"/>
    </xf>
    <xf numFmtId="0" fontId="26" fillId="6" borderId="36" xfId="0" applyFont="1" applyFill="1" applyBorder="1">
      <alignment vertical="center"/>
    </xf>
    <xf numFmtId="0" fontId="26" fillId="6" borderId="0" xfId="0" applyFont="1" applyFill="1" applyAlignment="1">
      <alignment horizontal="left" vertical="center"/>
    </xf>
    <xf numFmtId="0" fontId="19" fillId="6" borderId="35" xfId="0" applyFont="1" applyFill="1" applyBorder="1" applyAlignment="1" applyProtection="1">
      <alignment horizontal="right" vertical="center"/>
      <protection locked="0"/>
    </xf>
    <xf numFmtId="177" fontId="19" fillId="7" borderId="35" xfId="1" applyNumberFormat="1" applyFont="1" applyFill="1" applyBorder="1" applyAlignment="1" applyProtection="1">
      <alignment vertical="center"/>
      <protection locked="0"/>
    </xf>
    <xf numFmtId="0" fontId="17" fillId="6" borderId="71" xfId="0" applyFont="1" applyFill="1" applyBorder="1" applyAlignment="1">
      <alignment wrapText="1"/>
    </xf>
    <xf numFmtId="0" fontId="17" fillId="6" borderId="33" xfId="0" applyFont="1" applyFill="1" applyBorder="1" applyAlignment="1">
      <alignment wrapText="1"/>
    </xf>
    <xf numFmtId="0" fontId="40" fillId="5" borderId="11" xfId="0" applyFont="1" applyFill="1" applyBorder="1">
      <alignment vertical="center"/>
    </xf>
    <xf numFmtId="0" fontId="19" fillId="6" borderId="39" xfId="0" applyFont="1" applyFill="1" applyBorder="1">
      <alignment vertical="center"/>
    </xf>
    <xf numFmtId="0" fontId="19" fillId="6" borderId="31" xfId="0" applyFont="1" applyFill="1" applyBorder="1" applyAlignment="1">
      <alignment horizontal="left" vertical="center"/>
    </xf>
    <xf numFmtId="0" fontId="4" fillId="16" borderId="0" xfId="4" applyFont="1" applyFill="1">
      <alignment vertical="center"/>
    </xf>
    <xf numFmtId="0" fontId="73" fillId="17" borderId="0" xfId="4" applyFont="1" applyFill="1">
      <alignment vertical="center"/>
    </xf>
    <xf numFmtId="0" fontId="4" fillId="0" borderId="0" xfId="4" applyFont="1">
      <alignment vertical="center"/>
    </xf>
    <xf numFmtId="0" fontId="76" fillId="19" borderId="0" xfId="4" applyFont="1" applyFill="1">
      <alignment vertical="center"/>
    </xf>
    <xf numFmtId="0" fontId="77" fillId="19" borderId="0" xfId="4" applyFont="1" applyFill="1">
      <alignment vertical="center"/>
    </xf>
    <xf numFmtId="0" fontId="76" fillId="0" borderId="0" xfId="4" applyFont="1">
      <alignment vertical="center"/>
    </xf>
    <xf numFmtId="0" fontId="4" fillId="19" borderId="0" xfId="0" applyFont="1" applyFill="1">
      <alignment vertical="center"/>
    </xf>
    <xf numFmtId="0" fontId="76" fillId="2" borderId="0" xfId="4" applyFont="1" applyFill="1">
      <alignment vertical="center"/>
    </xf>
    <xf numFmtId="0" fontId="76" fillId="5" borderId="0" xfId="4" applyFont="1" applyFill="1">
      <alignment vertical="center"/>
    </xf>
    <xf numFmtId="0" fontId="73" fillId="20" borderId="0" xfId="4" applyFont="1" applyFill="1">
      <alignment vertical="center"/>
    </xf>
    <xf numFmtId="0" fontId="78" fillId="2" borderId="0" xfId="4" applyFont="1" applyFill="1">
      <alignment vertical="center"/>
    </xf>
    <xf numFmtId="0" fontId="79" fillId="19" borderId="0" xfId="4" applyFont="1" applyFill="1">
      <alignment vertical="center"/>
    </xf>
    <xf numFmtId="0" fontId="78" fillId="19" borderId="0" xfId="4" applyFont="1" applyFill="1">
      <alignment vertical="center"/>
    </xf>
    <xf numFmtId="0" fontId="81" fillId="19" borderId="0" xfId="4" quotePrefix="1" applyFont="1" applyFill="1" applyAlignment="1">
      <alignment horizontal="left" vertical="center"/>
    </xf>
    <xf numFmtId="0" fontId="4" fillId="17" borderId="12" xfId="0" applyFont="1" applyFill="1" applyBorder="1" applyAlignment="1"/>
    <xf numFmtId="0" fontId="82" fillId="17" borderId="8" xfId="0" quotePrefix="1" applyFont="1" applyFill="1" applyBorder="1" applyAlignment="1">
      <alignment horizontal="left" vertical="center"/>
    </xf>
    <xf numFmtId="0" fontId="4" fillId="17" borderId="8" xfId="0" applyFont="1" applyFill="1" applyBorder="1" applyAlignment="1"/>
    <xf numFmtId="0" fontId="4" fillId="17" borderId="9" xfId="0" applyFont="1" applyFill="1" applyBorder="1" applyAlignment="1"/>
    <xf numFmtId="0" fontId="79" fillId="2" borderId="0" xfId="4" applyFont="1" applyFill="1">
      <alignment vertical="center"/>
    </xf>
    <xf numFmtId="0" fontId="81" fillId="2" borderId="0" xfId="4" quotePrefix="1" applyFont="1" applyFill="1" applyAlignment="1">
      <alignment horizontal="left" vertical="center"/>
    </xf>
    <xf numFmtId="0" fontId="79" fillId="17" borderId="0" xfId="4" applyFont="1" applyFill="1">
      <alignment vertical="center"/>
    </xf>
    <xf numFmtId="0" fontId="3" fillId="19" borderId="0" xfId="4" applyFont="1" applyFill="1">
      <alignment vertical="center"/>
    </xf>
    <xf numFmtId="0" fontId="83" fillId="19" borderId="0" xfId="4" applyFont="1" applyFill="1">
      <alignment vertical="center"/>
    </xf>
    <xf numFmtId="0" fontId="84" fillId="19" borderId="0" xfId="4" quotePrefix="1" applyFont="1" applyFill="1" applyAlignment="1">
      <alignment horizontal="left" vertical="center"/>
    </xf>
    <xf numFmtId="0" fontId="79" fillId="0" borderId="0" xfId="4" applyFont="1">
      <alignment vertical="center"/>
    </xf>
    <xf numFmtId="0" fontId="83" fillId="2" borderId="0" xfId="4" applyFont="1" applyFill="1">
      <alignment vertical="center"/>
    </xf>
    <xf numFmtId="0" fontId="84" fillId="2" borderId="0" xfId="4" quotePrefix="1" applyFont="1" applyFill="1" applyAlignment="1">
      <alignment horizontal="left" vertical="center"/>
    </xf>
    <xf numFmtId="0" fontId="3" fillId="17" borderId="0" xfId="4" applyFont="1" applyFill="1">
      <alignment vertical="center"/>
    </xf>
    <xf numFmtId="0" fontId="4" fillId="17" borderId="79" xfId="0" applyFont="1" applyFill="1" applyBorder="1" applyAlignment="1">
      <alignment horizontal="center" vertical="center"/>
    </xf>
    <xf numFmtId="0" fontId="4" fillId="17" borderId="79" xfId="0" applyFont="1" applyFill="1" applyBorder="1" applyAlignment="1">
      <alignment horizontal="centerContinuous" vertical="center"/>
    </xf>
    <xf numFmtId="0" fontId="3" fillId="6" borderId="12" xfId="4" applyFont="1" applyFill="1" applyBorder="1">
      <alignment vertical="center"/>
    </xf>
    <xf numFmtId="0" fontId="3" fillId="6" borderId="8" xfId="4" applyFont="1" applyFill="1" applyBorder="1">
      <alignment vertical="center"/>
    </xf>
    <xf numFmtId="0" fontId="3" fillId="6" borderId="9" xfId="4" applyFont="1" applyFill="1" applyBorder="1">
      <alignment vertical="center"/>
    </xf>
    <xf numFmtId="0" fontId="4" fillId="17" borderId="79" xfId="0" quotePrefix="1" applyFont="1" applyFill="1" applyBorder="1" applyAlignment="1">
      <alignment horizontal="left" vertical="center"/>
    </xf>
    <xf numFmtId="178" fontId="25" fillId="17" borderId="79" xfId="2" applyNumberFormat="1" applyFont="1" applyFill="1" applyBorder="1" applyAlignment="1" applyProtection="1">
      <alignment vertical="center"/>
    </xf>
    <xf numFmtId="0" fontId="25" fillId="17" borderId="79" xfId="0" applyFont="1" applyFill="1" applyBorder="1">
      <alignment vertical="center"/>
    </xf>
    <xf numFmtId="0" fontId="25" fillId="17" borderId="79" xfId="0" applyFont="1" applyFill="1" applyBorder="1" applyAlignment="1">
      <alignment horizontal="center" vertical="center"/>
    </xf>
    <xf numFmtId="0" fontId="3" fillId="6" borderId="12" xfId="4" quotePrefix="1" applyFont="1" applyFill="1" applyBorder="1">
      <alignment vertical="center"/>
    </xf>
    <xf numFmtId="0" fontId="3" fillId="6" borderId="8" xfId="4" quotePrefix="1" applyFont="1" applyFill="1" applyBorder="1">
      <alignment vertical="center"/>
    </xf>
    <xf numFmtId="0" fontId="3" fillId="6" borderId="9" xfId="4" quotePrefix="1" applyFont="1" applyFill="1" applyBorder="1">
      <alignment vertical="center"/>
    </xf>
    <xf numFmtId="0" fontId="3" fillId="19" borderId="8" xfId="4" applyFont="1" applyFill="1" applyBorder="1" applyAlignment="1">
      <alignment horizontal="left" vertical="center"/>
    </xf>
    <xf numFmtId="0" fontId="3" fillId="19" borderId="8" xfId="4" applyFont="1" applyFill="1" applyBorder="1">
      <alignment vertical="center"/>
    </xf>
    <xf numFmtId="0" fontId="3" fillId="19" borderId="9" xfId="4" applyFont="1" applyFill="1" applyBorder="1">
      <alignment vertical="center"/>
    </xf>
    <xf numFmtId="0" fontId="3" fillId="6" borderId="8" xfId="4" applyFont="1" applyFill="1" applyBorder="1" applyAlignment="1" applyProtection="1">
      <alignment horizontal="left" vertical="center"/>
      <protection locked="0"/>
    </xf>
    <xf numFmtId="0" fontId="3" fillId="6" borderId="8" xfId="4" applyFont="1" applyFill="1" applyBorder="1" applyAlignment="1">
      <alignment horizontal="left" vertical="center"/>
    </xf>
    <xf numFmtId="0" fontId="3" fillId="6" borderId="9" xfId="4" applyFont="1" applyFill="1" applyBorder="1" applyAlignment="1">
      <alignment horizontal="left" vertical="center"/>
    </xf>
    <xf numFmtId="0" fontId="3" fillId="6" borderId="8" xfId="4" applyFont="1" applyFill="1" applyBorder="1" applyProtection="1">
      <alignment vertical="center"/>
      <protection locked="0"/>
    </xf>
    <xf numFmtId="0" fontId="4" fillId="19" borderId="0" xfId="4" applyFont="1" applyFill="1">
      <alignment vertical="center"/>
    </xf>
    <xf numFmtId="0" fontId="85" fillId="19" borderId="0" xfId="4" applyFont="1" applyFill="1">
      <alignment vertical="center"/>
    </xf>
    <xf numFmtId="0" fontId="4" fillId="5" borderId="0" xfId="4" applyFont="1" applyFill="1">
      <alignment vertical="center"/>
    </xf>
    <xf numFmtId="0" fontId="4" fillId="17" borderId="0" xfId="4" applyFont="1" applyFill="1">
      <alignment vertical="center"/>
    </xf>
    <xf numFmtId="0" fontId="22" fillId="19" borderId="0" xfId="4" applyFont="1" applyFill="1">
      <alignment vertical="center"/>
    </xf>
    <xf numFmtId="0" fontId="23" fillId="19" borderId="0" xfId="4" applyFont="1" applyFill="1">
      <alignment vertical="center"/>
    </xf>
    <xf numFmtId="0" fontId="4" fillId="17" borderId="79" xfId="0" applyFont="1" applyFill="1" applyBorder="1">
      <alignment vertical="center"/>
    </xf>
    <xf numFmtId="179" fontId="25" fillId="17" borderId="79" xfId="0" applyNumberFormat="1" applyFont="1" applyFill="1" applyBorder="1">
      <alignment vertical="center"/>
    </xf>
    <xf numFmtId="0" fontId="22" fillId="17" borderId="0" xfId="4" applyFont="1" applyFill="1">
      <alignment vertical="center"/>
    </xf>
    <xf numFmtId="0" fontId="15" fillId="2" borderId="0" xfId="4" applyFont="1" applyFill="1">
      <alignment vertical="center"/>
    </xf>
    <xf numFmtId="180" fontId="25" fillId="17" borderId="79" xfId="2" applyNumberFormat="1" applyFont="1" applyFill="1" applyBorder="1" applyAlignment="1" applyProtection="1">
      <alignment vertical="center"/>
    </xf>
    <xf numFmtId="38" fontId="25" fillId="17" borderId="79" xfId="2" applyFont="1" applyFill="1" applyBorder="1" applyAlignment="1" applyProtection="1">
      <alignment vertical="center"/>
    </xf>
    <xf numFmtId="0" fontId="85" fillId="2" borderId="0" xfId="4" applyFont="1" applyFill="1">
      <alignment vertical="center"/>
    </xf>
    <xf numFmtId="0" fontId="86" fillId="5" borderId="0" xfId="4" applyFont="1" applyFill="1">
      <alignment vertical="center"/>
    </xf>
    <xf numFmtId="0" fontId="4" fillId="8" borderId="0" xfId="4" applyFont="1" applyFill="1">
      <alignment vertical="center"/>
    </xf>
    <xf numFmtId="0" fontId="86" fillId="8" borderId="0" xfId="4" applyFont="1" applyFill="1">
      <alignment vertical="center"/>
    </xf>
    <xf numFmtId="0" fontId="87" fillId="2" borderId="0" xfId="4" applyFont="1" applyFill="1">
      <alignment vertical="center"/>
    </xf>
    <xf numFmtId="0" fontId="87" fillId="8" borderId="0" xfId="4" applyFont="1" applyFill="1">
      <alignment vertical="center"/>
    </xf>
    <xf numFmtId="0" fontId="23" fillId="2" borderId="0" xfId="4" applyFont="1" applyFill="1" applyAlignment="1">
      <alignment horizontal="left" vertical="center"/>
    </xf>
    <xf numFmtId="0" fontId="89" fillId="2" borderId="0" xfId="4" applyFont="1" applyFill="1" applyAlignment="1">
      <alignment vertical="center" wrapText="1"/>
    </xf>
    <xf numFmtId="0" fontId="90" fillId="2" borderId="0" xfId="4" applyFont="1" applyFill="1" applyAlignment="1">
      <alignment vertical="center" wrapText="1"/>
    </xf>
    <xf numFmtId="0" fontId="23" fillId="8" borderId="0" xfId="4" applyFont="1" applyFill="1" applyAlignment="1">
      <alignment horizontal="left" vertical="center"/>
    </xf>
    <xf numFmtId="0" fontId="4" fillId="17" borderId="79" xfId="0" applyFont="1" applyFill="1" applyBorder="1" applyAlignment="1">
      <alignment horizontal="left" vertical="center"/>
    </xf>
    <xf numFmtId="0" fontId="23" fillId="2" borderId="11" xfId="4" applyFont="1" applyFill="1" applyBorder="1" applyAlignment="1">
      <alignment horizontal="left" vertical="center"/>
    </xf>
    <xf numFmtId="0" fontId="89" fillId="2" borderId="11" xfId="4" applyFont="1" applyFill="1" applyBorder="1" applyAlignment="1">
      <alignment horizontal="right" vertical="center"/>
    </xf>
    <xf numFmtId="38" fontId="23" fillId="2" borderId="80" xfId="4" applyNumberFormat="1" applyFont="1" applyFill="1" applyBorder="1">
      <alignment vertical="center"/>
    </xf>
    <xf numFmtId="0" fontId="91" fillId="2" borderId="81" xfId="4" applyFont="1" applyFill="1" applyBorder="1" applyAlignment="1">
      <alignment horizontal="left" vertical="center" wrapText="1"/>
    </xf>
    <xf numFmtId="0" fontId="91" fillId="2" borderId="11" xfId="4" applyFont="1" applyFill="1" applyBorder="1" applyAlignment="1">
      <alignment horizontal="left" vertical="center" wrapText="1"/>
    </xf>
    <xf numFmtId="0" fontId="23" fillId="8" borderId="11" xfId="4" applyFont="1" applyFill="1" applyBorder="1" applyAlignment="1">
      <alignment horizontal="left" vertical="center"/>
    </xf>
    <xf numFmtId="0" fontId="23" fillId="8" borderId="11" xfId="4" applyFont="1" applyFill="1" applyBorder="1">
      <alignment vertical="center"/>
    </xf>
    <xf numFmtId="0" fontId="89" fillId="8" borderId="11" xfId="4" applyFont="1" applyFill="1" applyBorder="1" applyAlignment="1">
      <alignment horizontal="right" vertical="center"/>
    </xf>
    <xf numFmtId="38" fontId="23" fillId="7" borderId="80" xfId="4" applyNumberFormat="1" applyFont="1" applyFill="1" applyBorder="1">
      <alignment vertical="center"/>
    </xf>
    <xf numFmtId="0" fontId="91" fillId="8" borderId="0" xfId="4" applyFont="1" applyFill="1" applyAlignment="1">
      <alignment vertical="center" wrapText="1"/>
    </xf>
    <xf numFmtId="0" fontId="3" fillId="7" borderId="79" xfId="4" applyFont="1" applyFill="1" applyBorder="1" applyAlignment="1">
      <alignment horizontal="center" vertical="center"/>
    </xf>
    <xf numFmtId="0" fontId="3" fillId="8" borderId="9" xfId="4" applyFont="1" applyFill="1" applyBorder="1" applyAlignment="1">
      <alignment horizontal="center" vertical="center"/>
    </xf>
    <xf numFmtId="0" fontId="3" fillId="19" borderId="82" xfId="4" applyFont="1" applyFill="1" applyBorder="1" applyAlignment="1">
      <alignment horizontal="center" vertical="center"/>
    </xf>
    <xf numFmtId="0" fontId="3" fillId="8" borderId="82" xfId="4" applyFont="1" applyFill="1" applyBorder="1" applyAlignment="1">
      <alignment horizontal="center" vertical="center"/>
    </xf>
    <xf numFmtId="0" fontId="4" fillId="7" borderId="3" xfId="4" applyFont="1" applyFill="1" applyBorder="1" applyAlignment="1" applyProtection="1">
      <alignment horizontal="right" vertical="center"/>
      <protection locked="0"/>
    </xf>
    <xf numFmtId="0" fontId="4" fillId="7" borderId="4" xfId="4" applyFont="1" applyFill="1" applyBorder="1" applyAlignment="1" applyProtection="1">
      <alignment horizontal="right" vertical="center"/>
      <protection locked="0"/>
    </xf>
    <xf numFmtId="38" fontId="4" fillId="0" borderId="4" xfId="2" applyFont="1" applyFill="1" applyBorder="1" applyAlignment="1" applyProtection="1">
      <alignment horizontal="right" vertical="center"/>
      <protection locked="0"/>
    </xf>
    <xf numFmtId="38" fontId="4" fillId="0" borderId="4" xfId="2" applyFont="1" applyFill="1" applyBorder="1" applyAlignment="1" applyProtection="1">
      <alignment horizontal="right" vertical="center" shrinkToFit="1"/>
      <protection locked="0"/>
    </xf>
    <xf numFmtId="0" fontId="4" fillId="0" borderId="3" xfId="4" applyFont="1" applyBorder="1" applyAlignment="1" applyProtection="1">
      <alignment horizontal="right" vertical="center"/>
      <protection locked="0"/>
    </xf>
    <xf numFmtId="0" fontId="4" fillId="0" borderId="4" xfId="4" applyFont="1" applyBorder="1" applyAlignment="1" applyProtection="1">
      <alignment horizontal="right" vertical="center"/>
      <protection locked="0"/>
    </xf>
    <xf numFmtId="38" fontId="4" fillId="0" borderId="16" xfId="2" applyFont="1" applyFill="1" applyBorder="1" applyAlignment="1" applyProtection="1">
      <alignment horizontal="right" vertical="center"/>
      <protection locked="0"/>
    </xf>
    <xf numFmtId="0" fontId="4" fillId="0" borderId="83" xfId="4" applyFont="1" applyBorder="1" applyAlignment="1">
      <alignment horizontal="right" vertical="center"/>
    </xf>
    <xf numFmtId="38" fontId="4" fillId="0" borderId="83" xfId="2" applyFont="1" applyFill="1" applyBorder="1" applyAlignment="1" applyProtection="1">
      <alignment horizontal="right" vertical="center"/>
      <protection locked="0"/>
    </xf>
    <xf numFmtId="38" fontId="4" fillId="0" borderId="83" xfId="2" applyFont="1" applyFill="1" applyBorder="1" applyAlignment="1" applyProtection="1">
      <alignment horizontal="right" vertical="center" shrinkToFit="1"/>
      <protection locked="0"/>
    </xf>
    <xf numFmtId="0" fontId="4" fillId="19" borderId="5" xfId="4" applyFont="1" applyFill="1" applyBorder="1" applyAlignment="1" applyProtection="1">
      <alignment horizontal="right" vertical="center"/>
      <protection locked="0"/>
    </xf>
    <xf numFmtId="0" fontId="4" fillId="0" borderId="83" xfId="4" applyFont="1" applyBorder="1" applyAlignment="1" applyProtection="1">
      <alignment horizontal="right" vertical="center"/>
      <protection locked="0"/>
    </xf>
    <xf numFmtId="38" fontId="4" fillId="0" borderId="17" xfId="2" applyFont="1" applyFill="1" applyBorder="1" applyAlignment="1" applyProtection="1">
      <alignment horizontal="right" vertical="center"/>
      <protection locked="0"/>
    </xf>
    <xf numFmtId="181" fontId="25" fillId="17" borderId="79" xfId="0" applyNumberFormat="1" applyFont="1" applyFill="1" applyBorder="1">
      <alignment vertical="center"/>
    </xf>
    <xf numFmtId="3" fontId="4" fillId="0" borderId="0" xfId="4" applyNumberFormat="1" applyFont="1">
      <alignment vertical="center"/>
    </xf>
    <xf numFmtId="0" fontId="25" fillId="19" borderId="0" xfId="0" applyFont="1" applyFill="1">
      <alignment vertical="center"/>
    </xf>
    <xf numFmtId="38" fontId="4" fillId="0" borderId="6" xfId="2" applyFont="1" applyFill="1" applyBorder="1" applyAlignment="1" applyProtection="1">
      <alignment horizontal="right" vertical="center"/>
      <protection locked="0"/>
    </xf>
    <xf numFmtId="38" fontId="4" fillId="0" borderId="6" xfId="2" applyFont="1" applyFill="1" applyBorder="1" applyAlignment="1" applyProtection="1">
      <alignment horizontal="right" vertical="center" shrinkToFit="1"/>
      <protection locked="0"/>
    </xf>
    <xf numFmtId="38" fontId="4" fillId="0" borderId="18" xfId="2" applyFont="1" applyFill="1" applyBorder="1" applyAlignment="1" applyProtection="1">
      <alignment horizontal="right" vertical="center"/>
      <protection locked="0"/>
    </xf>
    <xf numFmtId="0" fontId="4" fillId="19" borderId="79" xfId="4" applyFont="1" applyFill="1" applyBorder="1" applyAlignment="1">
      <alignment horizontal="center" vertical="center"/>
    </xf>
    <xf numFmtId="38" fontId="4" fillId="19" borderId="79" xfId="2" applyFont="1" applyFill="1" applyBorder="1" applyAlignment="1">
      <alignment horizontal="right" vertical="center" shrinkToFit="1"/>
    </xf>
    <xf numFmtId="182" fontId="25" fillId="17" borderId="79" xfId="2" applyNumberFormat="1" applyFont="1" applyFill="1" applyBorder="1" applyAlignment="1" applyProtection="1">
      <alignment vertical="center"/>
    </xf>
    <xf numFmtId="0" fontId="25" fillId="17" borderId="79" xfId="0" quotePrefix="1" applyFont="1" applyFill="1" applyBorder="1" applyAlignment="1">
      <alignment horizontal="center" vertical="center"/>
    </xf>
    <xf numFmtId="0" fontId="4" fillId="19" borderId="79" xfId="4" applyFont="1" applyFill="1" applyBorder="1">
      <alignment vertical="center"/>
    </xf>
    <xf numFmtId="0" fontId="4" fillId="17" borderId="0" xfId="0" applyFont="1" applyFill="1" applyAlignment="1">
      <alignment horizontal="center" vertical="center"/>
    </xf>
    <xf numFmtId="0" fontId="4" fillId="17" borderId="0" xfId="0" quotePrefix="1" applyFont="1" applyFill="1" applyAlignment="1">
      <alignment horizontal="left" vertical="center"/>
    </xf>
    <xf numFmtId="182" fontId="25" fillId="17" borderId="0" xfId="2" applyNumberFormat="1" applyFont="1" applyFill="1" applyBorder="1" applyAlignment="1" applyProtection="1">
      <alignment vertical="center"/>
    </xf>
    <xf numFmtId="0" fontId="25" fillId="17" borderId="0" xfId="0" applyFont="1" applyFill="1">
      <alignment vertical="center"/>
    </xf>
    <xf numFmtId="0" fontId="25" fillId="17" borderId="0" xfId="0" quotePrefix="1" applyFont="1" applyFill="1" applyAlignment="1">
      <alignment horizontal="center" vertical="center"/>
    </xf>
    <xf numFmtId="38" fontId="4" fillId="0" borderId="87" xfId="2" applyFont="1" applyFill="1" applyBorder="1" applyAlignment="1" applyProtection="1">
      <alignment horizontal="right" vertical="center" shrinkToFit="1"/>
      <protection locked="0"/>
    </xf>
    <xf numFmtId="38" fontId="4" fillId="0" borderId="87" xfId="2" applyFont="1" applyFill="1" applyBorder="1" applyAlignment="1" applyProtection="1">
      <alignment horizontal="right" vertical="center"/>
      <protection locked="0"/>
    </xf>
    <xf numFmtId="38" fontId="4" fillId="0" borderId="88" xfId="2" applyFont="1" applyFill="1" applyBorder="1" applyAlignment="1" applyProtection="1">
      <alignment horizontal="right" vertical="center"/>
      <protection locked="0"/>
    </xf>
    <xf numFmtId="38" fontId="4" fillId="0" borderId="79" xfId="2" applyFont="1" applyFill="1" applyBorder="1" applyAlignment="1" applyProtection="1">
      <alignment horizontal="right" vertical="center"/>
      <protection locked="0"/>
    </xf>
    <xf numFmtId="38" fontId="4" fillId="8" borderId="79" xfId="2" applyFont="1" applyFill="1" applyBorder="1" applyAlignment="1" applyProtection="1">
      <alignment horizontal="center" vertical="center"/>
      <protection locked="0"/>
    </xf>
    <xf numFmtId="183" fontId="4" fillId="19" borderId="79" xfId="2" applyNumberFormat="1" applyFont="1" applyFill="1" applyBorder="1" applyAlignment="1">
      <alignment horizontal="right" vertical="center" shrinkToFit="1"/>
    </xf>
    <xf numFmtId="38" fontId="4" fillId="9" borderId="13" xfId="4" applyNumberFormat="1" applyFont="1" applyFill="1" applyBorder="1">
      <alignment vertical="center"/>
    </xf>
    <xf numFmtId="0" fontId="4" fillId="12" borderId="79" xfId="4" applyFont="1" applyFill="1" applyBorder="1">
      <alignment vertical="center"/>
    </xf>
    <xf numFmtId="0" fontId="4" fillId="2" borderId="0" xfId="4" applyFont="1" applyFill="1" applyAlignment="1"/>
    <xf numFmtId="0" fontId="94" fillId="2" borderId="0" xfId="4" applyFont="1" applyFill="1" applyAlignment="1">
      <alignment wrapText="1"/>
    </xf>
    <xf numFmtId="0" fontId="4" fillId="17" borderId="0" xfId="4" applyFont="1" applyFill="1" applyAlignment="1"/>
    <xf numFmtId="0" fontId="4" fillId="19" borderId="0" xfId="4" applyFont="1" applyFill="1" applyAlignment="1"/>
    <xf numFmtId="0" fontId="4" fillId="8" borderId="0" xfId="4" applyFont="1" applyFill="1" applyAlignment="1"/>
    <xf numFmtId="0" fontId="4" fillId="0" borderId="0" xfId="4" applyFont="1" applyAlignment="1"/>
    <xf numFmtId="0" fontId="4" fillId="19" borderId="0" xfId="0" applyFont="1" applyFill="1" applyAlignment="1"/>
    <xf numFmtId="0" fontId="4" fillId="12" borderId="79" xfId="4" applyFont="1" applyFill="1" applyBorder="1" applyAlignment="1"/>
    <xf numFmtId="0" fontId="25" fillId="19" borderId="0" xfId="0" applyFont="1" applyFill="1" applyAlignment="1"/>
    <xf numFmtId="0" fontId="25" fillId="17" borderId="79" xfId="0" applyFont="1" applyFill="1" applyBorder="1" applyAlignment="1">
      <alignment horizontal="left" vertical="center"/>
    </xf>
    <xf numFmtId="0" fontId="4" fillId="13" borderId="0" xfId="4" applyFont="1" applyFill="1">
      <alignment vertical="center"/>
    </xf>
    <xf numFmtId="184" fontId="25" fillId="17" borderId="79" xfId="0" applyNumberFormat="1" applyFont="1" applyFill="1" applyBorder="1" applyAlignment="1">
      <alignment horizontal="left" vertical="center"/>
    </xf>
    <xf numFmtId="0" fontId="100" fillId="17" borderId="79" xfId="0" applyFont="1" applyFill="1" applyBorder="1" applyAlignment="1">
      <alignment horizontal="left" vertical="center"/>
    </xf>
    <xf numFmtId="0" fontId="4" fillId="12" borderId="79" xfId="4" applyFont="1" applyFill="1" applyBorder="1" applyAlignment="1">
      <alignment horizontal="center" vertical="center"/>
    </xf>
    <xf numFmtId="0" fontId="3" fillId="12" borderId="9" xfId="4" applyFont="1" applyFill="1" applyBorder="1" applyAlignment="1">
      <alignment horizontal="center" vertical="center"/>
    </xf>
    <xf numFmtId="0" fontId="3" fillId="12" borderId="82" xfId="4" applyFont="1" applyFill="1" applyBorder="1" applyAlignment="1">
      <alignment horizontal="center" vertical="center"/>
    </xf>
    <xf numFmtId="0" fontId="4" fillId="12" borderId="5" xfId="4" applyFont="1" applyFill="1" applyBorder="1" applyAlignment="1">
      <alignment horizontal="right" vertical="center"/>
    </xf>
    <xf numFmtId="38" fontId="4" fillId="12" borderId="79" xfId="2" applyFont="1" applyFill="1" applyBorder="1" applyAlignment="1">
      <alignment horizontal="right" vertical="center" shrinkToFit="1"/>
    </xf>
    <xf numFmtId="38" fontId="4" fillId="12" borderId="3" xfId="1" applyFont="1" applyFill="1" applyBorder="1" applyAlignment="1">
      <alignment vertical="center"/>
    </xf>
    <xf numFmtId="38" fontId="4" fillId="12" borderId="3" xfId="1" applyFont="1" applyFill="1" applyBorder="1" applyAlignment="1">
      <alignment horizontal="center" vertical="center"/>
    </xf>
    <xf numFmtId="0" fontId="4" fillId="12" borderId="3" xfId="4" applyFont="1" applyFill="1" applyBorder="1">
      <alignment vertical="center"/>
    </xf>
    <xf numFmtId="38" fontId="4" fillId="12" borderId="3" xfId="1" applyFont="1" applyFill="1" applyBorder="1" applyAlignment="1">
      <alignment horizontal="right" vertical="center"/>
    </xf>
    <xf numFmtId="0" fontId="4" fillId="12" borderId="87" xfId="4" applyFont="1" applyFill="1" applyBorder="1" applyAlignment="1">
      <alignment horizontal="center" vertical="center"/>
    </xf>
    <xf numFmtId="183" fontId="4" fillId="12" borderId="13" xfId="2" applyNumberFormat="1" applyFont="1" applyFill="1" applyBorder="1" applyAlignment="1">
      <alignment horizontal="right" vertical="center" shrinkToFit="1"/>
    </xf>
    <xf numFmtId="183" fontId="4" fillId="12" borderId="13" xfId="2" applyNumberFormat="1" applyFont="1" applyFill="1" applyBorder="1" applyAlignment="1">
      <alignment horizontal="center" vertical="center" shrinkToFit="1"/>
    </xf>
    <xf numFmtId="0" fontId="3" fillId="7" borderId="79" xfId="4" applyFont="1" applyFill="1" applyBorder="1" applyAlignment="1" applyProtection="1">
      <alignment horizontal="center" vertical="center"/>
      <protection locked="0"/>
    </xf>
    <xf numFmtId="177" fontId="19" fillId="7" borderId="35" xfId="1" applyNumberFormat="1" applyFont="1" applyFill="1" applyBorder="1" applyAlignment="1" applyProtection="1">
      <alignment vertical="center" shrinkToFit="1"/>
      <protection locked="0"/>
    </xf>
    <xf numFmtId="0" fontId="4" fillId="17" borderId="79" xfId="0" quotePrefix="1" applyFont="1" applyFill="1" applyBorder="1">
      <alignment vertical="center"/>
    </xf>
    <xf numFmtId="0" fontId="101" fillId="5" borderId="32" xfId="0" applyFont="1" applyFill="1" applyBorder="1" applyAlignment="1">
      <alignment horizontal="center" vertical="center"/>
    </xf>
    <xf numFmtId="0" fontId="101" fillId="5" borderId="28" xfId="0" applyFont="1" applyFill="1" applyBorder="1" applyAlignment="1">
      <alignment horizontal="center" vertical="center"/>
    </xf>
    <xf numFmtId="0" fontId="101" fillId="5" borderId="27" xfId="0" applyFont="1" applyFill="1" applyBorder="1" applyAlignment="1">
      <alignment horizontal="center" vertical="center"/>
    </xf>
    <xf numFmtId="0" fontId="101" fillId="5" borderId="7" xfId="0" applyFont="1" applyFill="1" applyBorder="1" applyAlignment="1">
      <alignment horizontal="center" vertical="center"/>
    </xf>
    <xf numFmtId="0" fontId="101" fillId="5" borderId="19" xfId="0" applyFont="1" applyFill="1" applyBorder="1" applyAlignment="1">
      <alignment horizontal="center" vertical="center"/>
    </xf>
    <xf numFmtId="0" fontId="101" fillId="5" borderId="7" xfId="0" applyFont="1" applyFill="1" applyBorder="1" applyAlignment="1">
      <alignment horizontal="left" vertical="top"/>
    </xf>
    <xf numFmtId="0" fontId="101" fillId="5" borderId="19" xfId="0" applyFont="1" applyFill="1" applyBorder="1" applyAlignment="1">
      <alignment horizontal="left" vertical="top"/>
    </xf>
    <xf numFmtId="0" fontId="101" fillId="5" borderId="0" xfId="0" applyFont="1" applyFill="1" applyAlignment="1">
      <alignment horizontal="center" vertical="center"/>
    </xf>
    <xf numFmtId="0" fontId="34" fillId="5" borderId="0" xfId="0" applyFont="1" applyFill="1">
      <alignment vertical="center"/>
    </xf>
    <xf numFmtId="0" fontId="101" fillId="5" borderId="0" xfId="0" applyFont="1" applyFill="1" applyAlignment="1">
      <alignment horizontal="left" vertical="top"/>
    </xf>
    <xf numFmtId="0" fontId="66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center" vertical="center"/>
    </xf>
    <xf numFmtId="0" fontId="101" fillId="5" borderId="10" xfId="0" applyFont="1" applyFill="1" applyBorder="1" applyAlignment="1">
      <alignment horizontal="center" vertical="center"/>
    </xf>
    <xf numFmtId="0" fontId="101" fillId="5" borderId="11" xfId="0" applyFont="1" applyFill="1" applyBorder="1" applyAlignment="1">
      <alignment horizontal="center" vertical="center"/>
    </xf>
    <xf numFmtId="0" fontId="101" fillId="5" borderId="26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vertical="top"/>
    </xf>
    <xf numFmtId="0" fontId="49" fillId="14" borderId="0" xfId="0" applyFont="1" applyFill="1" applyAlignment="1">
      <alignment horizontal="center" vertical="center"/>
    </xf>
    <xf numFmtId="0" fontId="19" fillId="11" borderId="36" xfId="0" applyFont="1" applyFill="1" applyBorder="1" applyAlignment="1" applyProtection="1">
      <alignment horizontal="center" vertical="center"/>
      <protection locked="0"/>
    </xf>
    <xf numFmtId="0" fontId="19" fillId="11" borderId="35" xfId="0" applyFont="1" applyFill="1" applyBorder="1" applyAlignment="1" applyProtection="1">
      <alignment horizontal="center" vertical="center"/>
      <protection locked="0"/>
    </xf>
    <xf numFmtId="0" fontId="17" fillId="6" borderId="32" xfId="0" applyFont="1" applyFill="1" applyBorder="1" applyAlignment="1">
      <alignment horizontal="center" wrapText="1"/>
    </xf>
    <xf numFmtId="0" fontId="17" fillId="6" borderId="28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5" fillId="7" borderId="69" xfId="0" applyFont="1" applyFill="1" applyBorder="1" applyAlignment="1" applyProtection="1">
      <alignment horizontal="left" vertical="center" shrinkToFit="1"/>
      <protection locked="0"/>
    </xf>
    <xf numFmtId="0" fontId="25" fillId="7" borderId="70" xfId="0" applyFont="1" applyFill="1" applyBorder="1" applyAlignment="1" applyProtection="1">
      <alignment horizontal="left" vertical="center" shrinkToFit="1"/>
      <protection locked="0"/>
    </xf>
    <xf numFmtId="0" fontId="25" fillId="7" borderId="35" xfId="0" applyFont="1" applyFill="1" applyBorder="1" applyAlignment="1" applyProtection="1">
      <alignment horizontal="left" vertical="center" shrinkToFit="1"/>
      <protection locked="0"/>
    </xf>
    <xf numFmtId="0" fontId="19" fillId="6" borderId="36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49" fontId="25" fillId="7" borderId="36" xfId="0" applyNumberFormat="1" applyFont="1" applyFill="1" applyBorder="1" applyAlignment="1" applyProtection="1">
      <alignment horizontal="center" vertical="center"/>
      <protection locked="0"/>
    </xf>
    <xf numFmtId="49" fontId="25" fillId="7" borderId="35" xfId="0" applyNumberFormat="1" applyFont="1" applyFill="1" applyBorder="1" applyAlignment="1" applyProtection="1">
      <alignment horizontal="center" vertical="center"/>
      <protection locked="0"/>
    </xf>
    <xf numFmtId="49" fontId="25" fillId="7" borderId="37" xfId="0" applyNumberFormat="1" applyFont="1" applyFill="1" applyBorder="1" applyAlignment="1" applyProtection="1">
      <alignment horizontal="center" vertical="center"/>
      <protection locked="0"/>
    </xf>
    <xf numFmtId="0" fontId="19" fillId="6" borderId="35" xfId="0" applyFont="1" applyFill="1" applyBorder="1" applyAlignment="1">
      <alignment horizontal="center" vertical="center" shrinkToFit="1"/>
    </xf>
    <xf numFmtId="0" fontId="25" fillId="7" borderId="36" xfId="0" applyFont="1" applyFill="1" applyBorder="1" applyAlignment="1" applyProtection="1">
      <alignment horizontal="left" vertical="center" shrinkToFit="1"/>
      <protection locked="0"/>
    </xf>
    <xf numFmtId="0" fontId="25" fillId="7" borderId="0" xfId="0" applyFont="1" applyFill="1" applyAlignment="1" applyProtection="1">
      <alignment horizontal="left" vertical="center" shrinkToFit="1"/>
      <protection locked="0"/>
    </xf>
    <xf numFmtId="0" fontId="19" fillId="6" borderId="36" xfId="0" applyFont="1" applyFill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19" fillId="7" borderId="0" xfId="0" applyFont="1" applyFill="1" applyAlignment="1" applyProtection="1">
      <alignment horizontal="left" vertical="center"/>
      <protection locked="0"/>
    </xf>
    <xf numFmtId="49" fontId="25" fillId="7" borderId="38" xfId="0" applyNumberFormat="1" applyFont="1" applyFill="1" applyBorder="1" applyAlignment="1" applyProtection="1">
      <alignment horizontal="left" vertical="center" shrinkToFit="1"/>
      <protection locked="0"/>
    </xf>
    <xf numFmtId="49" fontId="25" fillId="7" borderId="31" xfId="0" applyNumberFormat="1" applyFont="1" applyFill="1" applyBorder="1" applyAlignment="1" applyProtection="1">
      <alignment horizontal="left" vertical="center" shrinkToFit="1"/>
      <protection locked="0"/>
    </xf>
    <xf numFmtId="49" fontId="25" fillId="7" borderId="39" xfId="0" applyNumberFormat="1" applyFont="1" applyFill="1" applyBorder="1" applyAlignment="1" applyProtection="1">
      <alignment horizontal="left" vertical="center" shrinkToFit="1"/>
      <protection locked="0"/>
    </xf>
    <xf numFmtId="0" fontId="19" fillId="6" borderId="38" xfId="0" applyFont="1" applyFill="1" applyBorder="1" applyAlignment="1">
      <alignment vertical="center" shrinkToFit="1"/>
    </xf>
    <xf numFmtId="0" fontId="24" fillId="0" borderId="31" xfId="0" applyFont="1" applyBorder="1" applyAlignment="1">
      <alignment vertical="center" shrinkToFit="1"/>
    </xf>
    <xf numFmtId="0" fontId="24" fillId="0" borderId="39" xfId="0" applyFont="1" applyBorder="1" applyAlignment="1">
      <alignment vertical="center" shrinkToFit="1"/>
    </xf>
    <xf numFmtId="0" fontId="0" fillId="7" borderId="38" xfId="5" applyFont="1" applyFill="1" applyBorder="1" applyAlignment="1" applyProtection="1">
      <alignment horizontal="left" vertical="center" shrinkToFit="1"/>
      <protection locked="0"/>
    </xf>
    <xf numFmtId="0" fontId="25" fillId="7" borderId="31" xfId="0" applyFont="1" applyFill="1" applyBorder="1" applyAlignment="1" applyProtection="1">
      <alignment horizontal="left" vertical="center" shrinkToFit="1"/>
      <protection locked="0"/>
    </xf>
    <xf numFmtId="0" fontId="25" fillId="7" borderId="18" xfId="0" applyFont="1" applyFill="1" applyBorder="1" applyAlignment="1" applyProtection="1">
      <alignment horizontal="left" vertical="center" shrinkToFit="1"/>
      <protection locked="0"/>
    </xf>
    <xf numFmtId="0" fontId="39" fillId="13" borderId="0" xfId="0" applyFont="1" applyFill="1" applyAlignment="1">
      <alignment horizontal="center" vertical="center" shrinkToFit="1"/>
    </xf>
    <xf numFmtId="0" fontId="19" fillId="6" borderId="35" xfId="0" applyFont="1" applyFill="1" applyBorder="1" applyAlignment="1">
      <alignment horizontal="center" vertical="center"/>
    </xf>
    <xf numFmtId="0" fontId="66" fillId="6" borderId="36" xfId="0" applyFont="1" applyFill="1" applyBorder="1" applyAlignment="1">
      <alignment horizontal="center" vertical="center"/>
    </xf>
    <xf numFmtId="0" fontId="66" fillId="6" borderId="35" xfId="0" applyFont="1" applyFill="1" applyBorder="1" applyAlignment="1">
      <alignment horizontal="center" vertical="center"/>
    </xf>
    <xf numFmtId="0" fontId="66" fillId="6" borderId="37" xfId="0" applyFont="1" applyFill="1" applyBorder="1" applyAlignment="1">
      <alignment horizontal="center" vertical="center"/>
    </xf>
    <xf numFmtId="0" fontId="19" fillId="7" borderId="34" xfId="0" applyFont="1" applyFill="1" applyBorder="1" applyAlignment="1" applyProtection="1">
      <alignment horizontal="center" vertical="center" shrinkToFit="1"/>
      <protection locked="0"/>
    </xf>
    <xf numFmtId="0" fontId="19" fillId="7" borderId="1" xfId="0" applyFont="1" applyFill="1" applyBorder="1" applyAlignment="1" applyProtection="1">
      <alignment horizontal="center" vertical="center" shrinkToFit="1"/>
      <protection locked="0"/>
    </xf>
    <xf numFmtId="49" fontId="25" fillId="7" borderId="57" xfId="0" applyNumberFormat="1" applyFont="1" applyFill="1" applyBorder="1" applyAlignment="1" applyProtection="1">
      <alignment horizontal="left" vertical="center" shrinkToFit="1"/>
      <protection locked="0"/>
    </xf>
    <xf numFmtId="49" fontId="25" fillId="7" borderId="42" xfId="0" applyNumberFormat="1" applyFont="1" applyFill="1" applyBorder="1" applyAlignment="1" applyProtection="1">
      <alignment horizontal="left" vertical="center" shrinkToFit="1"/>
      <protection locked="0"/>
    </xf>
    <xf numFmtId="49" fontId="25" fillId="7" borderId="35" xfId="0" applyNumberFormat="1" applyFont="1" applyFill="1" applyBorder="1" applyAlignment="1" applyProtection="1">
      <alignment horizontal="left" vertical="center" shrinkToFit="1"/>
      <protection locked="0"/>
    </xf>
    <xf numFmtId="0" fontId="19" fillId="6" borderId="36" xfId="0" applyFont="1" applyFill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37" xfId="0" applyFont="1" applyBorder="1" applyAlignment="1">
      <alignment vertical="center" shrinkToFit="1"/>
    </xf>
    <xf numFmtId="0" fontId="19" fillId="7" borderId="69" xfId="0" applyFont="1" applyFill="1" applyBorder="1" applyAlignment="1" applyProtection="1">
      <alignment horizontal="left" vertical="center" shrinkToFit="1"/>
      <protection locked="0"/>
    </xf>
    <xf numFmtId="0" fontId="19" fillId="7" borderId="70" xfId="0" applyFont="1" applyFill="1" applyBorder="1" applyAlignment="1" applyProtection="1">
      <alignment horizontal="left" vertical="center" shrinkToFit="1"/>
      <protection locked="0"/>
    </xf>
    <xf numFmtId="0" fontId="19" fillId="7" borderId="76" xfId="0" applyFont="1" applyFill="1" applyBorder="1" applyAlignment="1" applyProtection="1">
      <alignment horizontal="left" vertical="center" shrinkToFit="1"/>
      <protection locked="0"/>
    </xf>
    <xf numFmtId="0" fontId="25" fillId="7" borderId="52" xfId="1" applyNumberFormat="1" applyFont="1" applyFill="1" applyBorder="1" applyAlignment="1" applyProtection="1">
      <alignment horizontal="center" vertical="center" shrinkToFit="1"/>
      <protection locked="0"/>
    </xf>
    <xf numFmtId="0" fontId="25" fillId="7" borderId="40" xfId="1" applyNumberFormat="1" applyFont="1" applyFill="1" applyBorder="1" applyAlignment="1" applyProtection="1">
      <alignment horizontal="center" vertical="center" shrinkToFit="1"/>
      <protection locked="0"/>
    </xf>
    <xf numFmtId="0" fontId="25" fillId="7" borderId="41" xfId="1" applyNumberFormat="1" applyFont="1" applyFill="1" applyBorder="1" applyAlignment="1" applyProtection="1">
      <alignment horizontal="center" vertical="center" shrinkToFit="1"/>
      <protection locked="0"/>
    </xf>
    <xf numFmtId="0" fontId="19" fillId="6" borderId="57" xfId="0" applyFont="1" applyFill="1" applyBorder="1" applyAlignment="1">
      <alignment horizontal="center" vertical="center"/>
    </xf>
    <xf numFmtId="0" fontId="19" fillId="6" borderId="58" xfId="0" applyFont="1" applyFill="1" applyBorder="1" applyAlignment="1">
      <alignment horizontal="center" vertical="center"/>
    </xf>
    <xf numFmtId="49" fontId="25" fillId="7" borderId="57" xfId="0" applyNumberFormat="1" applyFont="1" applyFill="1" applyBorder="1" applyAlignment="1" applyProtection="1">
      <alignment horizontal="center" vertical="center"/>
      <protection locked="0"/>
    </xf>
    <xf numFmtId="49" fontId="25" fillId="7" borderId="42" xfId="0" applyNumberFormat="1" applyFont="1" applyFill="1" applyBorder="1" applyAlignment="1" applyProtection="1">
      <alignment horizontal="center" vertical="center"/>
      <protection locked="0"/>
    </xf>
    <xf numFmtId="0" fontId="19" fillId="6" borderId="17" xfId="0" applyFont="1" applyFill="1" applyBorder="1" applyAlignment="1">
      <alignment horizontal="center" vertical="center" shrinkToFit="1"/>
    </xf>
    <xf numFmtId="0" fontId="25" fillId="7" borderId="42" xfId="0" applyFont="1" applyFill="1" applyBorder="1" applyAlignment="1" applyProtection="1">
      <alignment horizontal="left" vertical="center" shrinkToFit="1"/>
      <protection locked="0"/>
    </xf>
    <xf numFmtId="0" fontId="25" fillId="7" borderId="76" xfId="0" applyFont="1" applyFill="1" applyBorder="1" applyAlignment="1" applyProtection="1">
      <alignment horizontal="left" vertical="center" shrinkToFit="1"/>
      <protection locked="0"/>
    </xf>
    <xf numFmtId="0" fontId="25" fillId="7" borderId="72" xfId="0" applyFont="1" applyFill="1" applyBorder="1" applyAlignment="1" applyProtection="1">
      <alignment horizontal="left" vertical="center" shrinkToFit="1"/>
      <protection locked="0"/>
    </xf>
    <xf numFmtId="0" fontId="25" fillId="7" borderId="73" xfId="0" applyFont="1" applyFill="1" applyBorder="1" applyAlignment="1" applyProtection="1">
      <alignment horizontal="left" vertical="center" shrinkToFit="1"/>
      <protection locked="0"/>
    </xf>
    <xf numFmtId="0" fontId="25" fillId="7" borderId="74" xfId="0" applyFont="1" applyFill="1" applyBorder="1" applyAlignment="1" applyProtection="1">
      <alignment horizontal="left" vertical="center" shrinkToFit="1"/>
      <protection locked="0"/>
    </xf>
    <xf numFmtId="0" fontId="19" fillId="6" borderId="36" xfId="1" applyNumberFormat="1" applyFont="1" applyFill="1" applyBorder="1" applyAlignment="1" applyProtection="1">
      <alignment horizontal="center" vertical="center"/>
      <protection locked="0"/>
    </xf>
    <xf numFmtId="0" fontId="19" fillId="6" borderId="37" xfId="1" applyNumberFormat="1" applyFont="1" applyFill="1" applyBorder="1" applyAlignment="1" applyProtection="1">
      <alignment horizontal="center" vertical="center"/>
      <protection locked="0"/>
    </xf>
    <xf numFmtId="0" fontId="17" fillId="6" borderId="77" xfId="0" applyFont="1" applyFill="1" applyBorder="1" applyAlignment="1">
      <alignment horizontal="center" vertical="center"/>
    </xf>
    <xf numFmtId="0" fontId="17" fillId="6" borderId="7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25" fillId="7" borderId="36" xfId="0" applyFont="1" applyFill="1" applyBorder="1" applyAlignment="1" applyProtection="1">
      <alignment horizontal="center" vertical="center" shrinkToFit="1"/>
      <protection locked="0"/>
    </xf>
    <xf numFmtId="0" fontId="25" fillId="7" borderId="35" xfId="0" applyFont="1" applyFill="1" applyBorder="1" applyAlignment="1" applyProtection="1">
      <alignment horizontal="center" vertical="center" shrinkToFit="1"/>
      <protection locked="0"/>
    </xf>
    <xf numFmtId="0" fontId="25" fillId="7" borderId="17" xfId="0" applyFont="1" applyFill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 applyProtection="1">
      <alignment horizontal="center" vertical="center" shrinkToFit="1"/>
      <protection locked="0"/>
    </xf>
    <xf numFmtId="0" fontId="19" fillId="0" borderId="36" xfId="1" applyNumberFormat="1" applyFont="1" applyFill="1" applyBorder="1" applyAlignment="1" applyProtection="1">
      <alignment horizontal="center" vertical="center"/>
      <protection locked="0"/>
    </xf>
    <xf numFmtId="0" fontId="19" fillId="0" borderId="35" xfId="1" applyNumberFormat="1" applyFont="1" applyFill="1" applyBorder="1" applyAlignment="1" applyProtection="1">
      <alignment horizontal="center" vertical="center"/>
      <protection locked="0"/>
    </xf>
    <xf numFmtId="0" fontId="19" fillId="0" borderId="37" xfId="1" applyNumberFormat="1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20" fillId="6" borderId="62" xfId="0" applyFont="1" applyFill="1" applyBorder="1" applyAlignment="1">
      <alignment horizontal="center" vertical="center"/>
    </xf>
    <xf numFmtId="0" fontId="19" fillId="6" borderId="62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5" fillId="7" borderId="56" xfId="0" applyFont="1" applyFill="1" applyBorder="1" applyAlignment="1" applyProtection="1">
      <alignment horizontal="left" vertical="center" shrinkToFit="1"/>
      <protection locked="0"/>
    </xf>
    <xf numFmtId="0" fontId="25" fillId="7" borderId="28" xfId="0" applyFont="1" applyFill="1" applyBorder="1" applyAlignment="1" applyProtection="1">
      <alignment horizontal="left" vertical="center" shrinkToFit="1"/>
      <protection locked="0"/>
    </xf>
    <xf numFmtId="0" fontId="25" fillId="7" borderId="27" xfId="0" applyFont="1" applyFill="1" applyBorder="1" applyAlignment="1" applyProtection="1">
      <alignment horizontal="left" vertical="center" shrinkToFit="1"/>
      <protection locked="0"/>
    </xf>
    <xf numFmtId="0" fontId="18" fillId="6" borderId="35" xfId="0" applyFont="1" applyFill="1" applyBorder="1" applyAlignment="1">
      <alignment horizontal="center" vertical="center" shrinkToFit="1"/>
    </xf>
    <xf numFmtId="0" fontId="18" fillId="6" borderId="37" xfId="0" applyFont="1" applyFill="1" applyBorder="1" applyAlignment="1">
      <alignment horizontal="center" vertical="center" shrinkToFit="1"/>
    </xf>
    <xf numFmtId="0" fontId="25" fillId="7" borderId="19" xfId="0" applyFont="1" applyFill="1" applyBorder="1" applyAlignment="1" applyProtection="1">
      <alignment horizontal="left" vertical="center" shrinkToFit="1"/>
      <protection locked="0"/>
    </xf>
    <xf numFmtId="0" fontId="25" fillId="7" borderId="57" xfId="0" applyFont="1" applyFill="1" applyBorder="1" applyAlignment="1" applyProtection="1">
      <alignment horizontal="left" vertical="center" shrinkToFit="1"/>
      <protection locked="0"/>
    </xf>
    <xf numFmtId="0" fontId="25" fillId="7" borderId="58" xfId="0" applyFont="1" applyFill="1" applyBorder="1" applyAlignment="1" applyProtection="1">
      <alignment horizontal="left" vertical="center" shrinkToFit="1"/>
      <protection locked="0"/>
    </xf>
    <xf numFmtId="0" fontId="19" fillId="6" borderId="57" xfId="0" applyFont="1" applyFill="1" applyBorder="1" applyAlignment="1">
      <alignment horizontal="center" vertical="center" shrinkToFit="1"/>
    </xf>
    <xf numFmtId="0" fontId="19" fillId="6" borderId="42" xfId="0" applyFont="1" applyFill="1" applyBorder="1" applyAlignment="1">
      <alignment horizontal="center" vertical="center" shrinkToFit="1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19" fillId="2" borderId="0" xfId="0" applyFont="1" applyFill="1" applyAlignment="1">
      <alignment horizontal="center" vertical="center"/>
    </xf>
    <xf numFmtId="0" fontId="101" fillId="5" borderId="7" xfId="0" applyFont="1" applyFill="1" applyBorder="1" applyAlignment="1">
      <alignment horizontal="center" vertical="center"/>
    </xf>
    <xf numFmtId="0" fontId="101" fillId="5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right" vertical="center"/>
    </xf>
    <xf numFmtId="0" fontId="51" fillId="0" borderId="19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5" fillId="7" borderId="32" xfId="0" applyFont="1" applyFill="1" applyBorder="1" applyAlignment="1" applyProtection="1">
      <alignment horizontal="center" vertical="center"/>
      <protection locked="0"/>
    </xf>
    <xf numFmtId="0" fontId="55" fillId="0" borderId="27" xfId="0" applyFont="1" applyBorder="1" applyAlignment="1" applyProtection="1">
      <alignment horizontal="center" vertical="center"/>
      <protection locked="0"/>
    </xf>
    <xf numFmtId="0" fontId="55" fillId="0" borderId="10" xfId="0" applyFont="1" applyBorder="1" applyAlignment="1" applyProtection="1">
      <alignment horizontal="center" vertical="center"/>
      <protection locked="0"/>
    </xf>
    <xf numFmtId="0" fontId="55" fillId="0" borderId="26" xfId="0" applyFont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55" fillId="7" borderId="27" xfId="0" applyFont="1" applyFill="1" applyBorder="1" applyAlignment="1" applyProtection="1">
      <alignment horizontal="center" vertical="center"/>
      <protection locked="0"/>
    </xf>
    <xf numFmtId="0" fontId="55" fillId="7" borderId="10" xfId="0" applyFont="1" applyFill="1" applyBorder="1" applyAlignment="1" applyProtection="1">
      <alignment horizontal="center" vertical="center"/>
      <protection locked="0"/>
    </xf>
    <xf numFmtId="0" fontId="55" fillId="7" borderId="26" xfId="0" applyFont="1" applyFill="1" applyBorder="1" applyAlignment="1" applyProtection="1">
      <alignment horizontal="center" vertical="center"/>
      <protection locked="0"/>
    </xf>
    <xf numFmtId="0" fontId="40" fillId="5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19" fillId="5" borderId="0" xfId="0" applyFont="1" applyFill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61" fillId="5" borderId="0" xfId="5" applyFill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6" fillId="3" borderId="0" xfId="4" applyFont="1" applyFill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74" fillId="18" borderId="0" xfId="0" applyFont="1" applyFill="1" applyAlignment="1">
      <alignment horizontal="center" vertical="center"/>
    </xf>
    <xf numFmtId="0" fontId="75" fillId="2" borderId="0" xfId="4" applyFont="1" applyFill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center" vertical="center"/>
    </xf>
    <xf numFmtId="0" fontId="4" fillId="17" borderId="79" xfId="0" applyFont="1" applyFill="1" applyBorder="1" applyAlignment="1">
      <alignment horizontal="center" vertical="center"/>
    </xf>
    <xf numFmtId="0" fontId="4" fillId="17" borderId="79" xfId="0" quotePrefix="1" applyFont="1" applyFill="1" applyBorder="1" applyAlignment="1">
      <alignment horizontal="center" vertical="center"/>
    </xf>
    <xf numFmtId="0" fontId="3" fillId="19" borderId="12" xfId="4" applyFont="1" applyFill="1" applyBorder="1">
      <alignment vertical="center"/>
    </xf>
    <xf numFmtId="0" fontId="3" fillId="19" borderId="8" xfId="4" applyFont="1" applyFill="1" applyBorder="1">
      <alignment vertical="center"/>
    </xf>
    <xf numFmtId="0" fontId="3" fillId="19" borderId="9" xfId="4" applyFont="1" applyFill="1" applyBorder="1">
      <alignment vertical="center"/>
    </xf>
    <xf numFmtId="0" fontId="3" fillId="19" borderId="12" xfId="4" applyFont="1" applyFill="1" applyBorder="1" applyAlignment="1">
      <alignment horizontal="center" vertical="center"/>
    </xf>
    <xf numFmtId="0" fontId="3" fillId="19" borderId="8" xfId="4" applyFont="1" applyFill="1" applyBorder="1" applyAlignment="1">
      <alignment horizontal="center" vertical="center"/>
    </xf>
    <xf numFmtId="0" fontId="3" fillId="19" borderId="9" xfId="4" applyFont="1" applyFill="1" applyBorder="1" applyAlignment="1">
      <alignment horizontal="center" vertical="center"/>
    </xf>
    <xf numFmtId="0" fontId="3" fillId="19" borderId="12" xfId="4" quotePrefix="1" applyFont="1" applyFill="1" applyBorder="1">
      <alignment vertical="center"/>
    </xf>
    <xf numFmtId="0" fontId="3" fillId="19" borderId="8" xfId="4" quotePrefix="1" applyFont="1" applyFill="1" applyBorder="1">
      <alignment vertical="center"/>
    </xf>
    <xf numFmtId="0" fontId="3" fillId="19" borderId="9" xfId="4" quotePrefix="1" applyFont="1" applyFill="1" applyBorder="1">
      <alignment vertical="center"/>
    </xf>
    <xf numFmtId="0" fontId="3" fillId="0" borderId="12" xfId="4" quotePrefix="1" applyFont="1" applyBorder="1" applyProtection="1">
      <alignment vertical="center"/>
      <protection locked="0"/>
    </xf>
    <xf numFmtId="0" fontId="3" fillId="0" borderId="8" xfId="4" quotePrefix="1" applyFont="1" applyBorder="1" applyProtection="1">
      <alignment vertical="center"/>
      <protection locked="0"/>
    </xf>
    <xf numFmtId="0" fontId="3" fillId="0" borderId="9" xfId="4" quotePrefix="1" applyFont="1" applyBorder="1" applyProtection="1">
      <alignment vertical="center"/>
      <protection locked="0"/>
    </xf>
    <xf numFmtId="0" fontId="3" fillId="0" borderId="12" xfId="4" quotePrefix="1" applyFont="1" applyBorder="1" applyAlignment="1" applyProtection="1">
      <alignment horizontal="left" vertical="center"/>
      <protection locked="0"/>
    </xf>
    <xf numFmtId="0" fontId="3" fillId="0" borderId="8" xfId="4" quotePrefix="1" applyFont="1" applyBorder="1" applyAlignment="1" applyProtection="1">
      <alignment horizontal="left" vertical="center"/>
      <protection locked="0"/>
    </xf>
    <xf numFmtId="0" fontId="3" fillId="0" borderId="9" xfId="4" quotePrefix="1" applyFont="1" applyBorder="1" applyAlignment="1" applyProtection="1">
      <alignment horizontal="left" vertical="center"/>
      <protection locked="0"/>
    </xf>
    <xf numFmtId="0" fontId="3" fillId="19" borderId="12" xfId="4" applyFont="1" applyFill="1" applyBorder="1" applyAlignment="1">
      <alignment vertical="center" wrapText="1"/>
    </xf>
    <xf numFmtId="0" fontId="3" fillId="19" borderId="8" xfId="4" applyFont="1" applyFill="1" applyBorder="1" applyAlignment="1">
      <alignment vertical="center" wrapText="1"/>
    </xf>
    <xf numFmtId="0" fontId="3" fillId="19" borderId="9" xfId="4" applyFont="1" applyFill="1" applyBorder="1" applyAlignment="1">
      <alignment vertical="center" wrapText="1"/>
    </xf>
    <xf numFmtId="38" fontId="3" fillId="0" borderId="12" xfId="2" applyFont="1" applyFill="1" applyBorder="1" applyAlignment="1" applyProtection="1">
      <alignment horizontal="center" vertical="center" wrapText="1"/>
      <protection locked="0"/>
    </xf>
    <xf numFmtId="38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6" borderId="12" xfId="4" applyFont="1" applyFill="1" applyBorder="1" applyAlignment="1">
      <alignment horizontal="left" vertical="center" wrapText="1"/>
    </xf>
    <xf numFmtId="0" fontId="3" fillId="6" borderId="8" xfId="4" applyFont="1" applyFill="1" applyBorder="1" applyAlignment="1">
      <alignment horizontal="left" vertical="center" wrapText="1"/>
    </xf>
    <xf numFmtId="0" fontId="3" fillId="6" borderId="9" xfId="4" applyFont="1" applyFill="1" applyBorder="1" applyAlignment="1">
      <alignment horizontal="left" vertical="center" wrapText="1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40" fontId="3" fillId="0" borderId="12" xfId="2" applyNumberFormat="1" applyFont="1" applyFill="1" applyBorder="1" applyAlignment="1" applyProtection="1">
      <alignment horizontal="center" vertical="center" wrapText="1"/>
      <protection locked="0"/>
    </xf>
    <xf numFmtId="40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4" fillId="12" borderId="32" xfId="4" applyFont="1" applyFill="1" applyBorder="1" applyAlignment="1">
      <alignment horizontal="center" vertical="center" wrapText="1"/>
    </xf>
    <xf numFmtId="0" fontId="4" fillId="12" borderId="27" xfId="4" applyFont="1" applyFill="1" applyBorder="1" applyAlignment="1">
      <alignment horizontal="center" vertical="center"/>
    </xf>
    <xf numFmtId="0" fontId="4" fillId="12" borderId="7" xfId="4" applyFont="1" applyFill="1" applyBorder="1" applyAlignment="1">
      <alignment horizontal="center" vertical="center"/>
    </xf>
    <xf numFmtId="0" fontId="4" fillId="12" borderId="19" xfId="4" applyFont="1" applyFill="1" applyBorder="1" applyAlignment="1">
      <alignment horizontal="center" vertical="center"/>
    </xf>
    <xf numFmtId="0" fontId="4" fillId="12" borderId="10" xfId="4" applyFont="1" applyFill="1" applyBorder="1" applyAlignment="1">
      <alignment horizontal="center" vertical="center"/>
    </xf>
    <xf numFmtId="0" fontId="4" fillId="12" borderId="26" xfId="4" applyFont="1" applyFill="1" applyBorder="1" applyAlignment="1">
      <alignment horizontal="center" vertical="center"/>
    </xf>
    <xf numFmtId="0" fontId="4" fillId="12" borderId="12" xfId="4" applyFont="1" applyFill="1" applyBorder="1" applyAlignment="1">
      <alignment horizontal="center" vertical="center" shrinkToFit="1"/>
    </xf>
    <xf numFmtId="0" fontId="4" fillId="12" borderId="9" xfId="4" applyFont="1" applyFill="1" applyBorder="1" applyAlignment="1">
      <alignment horizontal="center" vertical="center" shrinkToFit="1"/>
    </xf>
    <xf numFmtId="0" fontId="3" fillId="12" borderId="12" xfId="4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40" fontId="3" fillId="0" borderId="12" xfId="1" applyNumberFormat="1" applyFont="1" applyFill="1" applyBorder="1" applyAlignment="1" applyProtection="1">
      <alignment horizontal="center" vertical="center"/>
      <protection locked="0"/>
    </xf>
    <xf numFmtId="40" fontId="3" fillId="0" borderId="8" xfId="1" applyNumberFormat="1" applyFont="1" applyFill="1" applyBorder="1" applyAlignment="1" applyProtection="1">
      <alignment horizontal="center" vertical="center"/>
      <protection locked="0"/>
    </xf>
    <xf numFmtId="0" fontId="80" fillId="2" borderId="0" xfId="4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0" fillId="8" borderId="0" xfId="4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8" borderId="79" xfId="4" applyFont="1" applyFill="1" applyBorder="1" applyAlignment="1" applyProtection="1">
      <alignment horizontal="center" vertical="center"/>
      <protection locked="0"/>
    </xf>
    <xf numFmtId="0" fontId="0" fillId="0" borderId="79" xfId="0" applyBorder="1" applyAlignment="1">
      <alignment horizontal="center" vertical="center"/>
    </xf>
    <xf numFmtId="0" fontId="3" fillId="8" borderId="79" xfId="4" applyFont="1" applyFill="1" applyBorder="1" applyAlignment="1" applyProtection="1">
      <alignment horizontal="center" vertical="center" wrapText="1"/>
      <protection locked="0"/>
    </xf>
    <xf numFmtId="0" fontId="0" fillId="0" borderId="79" xfId="0" applyBorder="1" applyAlignment="1">
      <alignment horizontal="center" vertical="center" wrapText="1"/>
    </xf>
    <xf numFmtId="0" fontId="4" fillId="19" borderId="3" xfId="4" applyFont="1" applyFill="1" applyBorder="1" applyAlignment="1">
      <alignment horizontal="center" vertical="center" wrapText="1"/>
    </xf>
    <xf numFmtId="0" fontId="4" fillId="19" borderId="13" xfId="4" applyFont="1" applyFill="1" applyBorder="1" applyAlignment="1">
      <alignment horizontal="center" vertical="center" wrapText="1"/>
    </xf>
    <xf numFmtId="0" fontId="4" fillId="0" borderId="3" xfId="4" applyFont="1" applyBorder="1" applyAlignment="1" applyProtection="1">
      <alignment horizontal="center" vertical="center" wrapText="1"/>
      <protection locked="0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4" fillId="8" borderId="3" xfId="4" applyFont="1" applyFill="1" applyBorder="1" applyAlignment="1" applyProtection="1">
      <alignment horizontal="center" vertical="center" wrapText="1"/>
      <protection locked="0"/>
    </xf>
    <xf numFmtId="0" fontId="4" fillId="8" borderId="13" xfId="4" applyFont="1" applyFill="1" applyBorder="1" applyAlignment="1" applyProtection="1">
      <alignment horizontal="center" vertical="center" wrapText="1"/>
      <protection locked="0"/>
    </xf>
    <xf numFmtId="0" fontId="3" fillId="0" borderId="3" xfId="4" applyFont="1" applyBorder="1" applyAlignment="1" applyProtection="1">
      <alignment horizontal="center" vertical="center" wrapText="1"/>
      <protection locked="0"/>
    </xf>
    <xf numFmtId="0" fontId="3" fillId="0" borderId="13" xfId="4" applyFont="1" applyBorder="1" applyAlignment="1" applyProtection="1">
      <alignment horizontal="center" vertical="center" wrapText="1"/>
      <protection locked="0"/>
    </xf>
    <xf numFmtId="0" fontId="3" fillId="12" borderId="9" xfId="4" applyFont="1" applyFill="1" applyBorder="1" applyAlignment="1">
      <alignment horizontal="center" vertical="center"/>
    </xf>
    <xf numFmtId="0" fontId="4" fillId="19" borderId="12" xfId="4" applyFont="1" applyFill="1" applyBorder="1" applyAlignment="1">
      <alignment horizontal="center" vertical="center"/>
    </xf>
    <xf numFmtId="0" fontId="4" fillId="19" borderId="9" xfId="4" applyFont="1" applyFill="1" applyBorder="1" applyAlignment="1">
      <alignment horizontal="center" vertical="center"/>
    </xf>
    <xf numFmtId="0" fontId="4" fillId="19" borderId="28" xfId="4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12" borderId="3" xfId="4" applyFont="1" applyFill="1" applyBorder="1" applyAlignment="1">
      <alignment horizontal="center" vertical="center" wrapText="1"/>
    </xf>
    <xf numFmtId="0" fontId="3" fillId="12" borderId="13" xfId="4" applyFont="1" applyFill="1" applyBorder="1" applyAlignment="1">
      <alignment horizontal="center" vertical="center" wrapText="1"/>
    </xf>
    <xf numFmtId="0" fontId="3" fillId="12" borderId="5" xfId="4" applyFont="1" applyFill="1" applyBorder="1" applyAlignment="1">
      <alignment horizontal="center" vertical="center" wrapText="1"/>
    </xf>
    <xf numFmtId="0" fontId="3" fillId="12" borderId="28" xfId="4" applyFont="1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 wrapText="1"/>
    </xf>
    <xf numFmtId="0" fontId="4" fillId="19" borderId="32" xfId="4" applyFont="1" applyFill="1" applyBorder="1" applyAlignment="1">
      <alignment horizontal="center" vertical="center" wrapText="1"/>
    </xf>
    <xf numFmtId="0" fontId="4" fillId="19" borderId="27" xfId="4" applyFont="1" applyFill="1" applyBorder="1" applyAlignment="1">
      <alignment horizontal="center" vertical="center"/>
    </xf>
    <xf numFmtId="0" fontId="4" fillId="19" borderId="7" xfId="4" applyFont="1" applyFill="1" applyBorder="1" applyAlignment="1">
      <alignment horizontal="center" vertical="center"/>
    </xf>
    <xf numFmtId="0" fontId="4" fillId="19" borderId="19" xfId="4" applyFont="1" applyFill="1" applyBorder="1" applyAlignment="1">
      <alignment horizontal="center" vertical="center"/>
    </xf>
    <xf numFmtId="0" fontId="4" fillId="19" borderId="10" xfId="4" applyFont="1" applyFill="1" applyBorder="1" applyAlignment="1">
      <alignment horizontal="center" vertical="center"/>
    </xf>
    <xf numFmtId="0" fontId="4" fillId="19" borderId="26" xfId="4" applyFont="1" applyFill="1" applyBorder="1" applyAlignment="1">
      <alignment horizontal="center" vertical="center"/>
    </xf>
    <xf numFmtId="0" fontId="4" fillId="19" borderId="12" xfId="4" applyFont="1" applyFill="1" applyBorder="1" applyAlignment="1">
      <alignment horizontal="center" vertical="center" wrapText="1"/>
    </xf>
    <xf numFmtId="0" fontId="4" fillId="19" borderId="9" xfId="4" applyFont="1" applyFill="1" applyBorder="1" applyAlignment="1">
      <alignment horizontal="center" vertical="center" wrapText="1"/>
    </xf>
    <xf numFmtId="0" fontId="94" fillId="2" borderId="28" xfId="4" applyFont="1" applyFill="1" applyBorder="1" applyAlignment="1">
      <alignment horizontal="center" vertical="center" wrapText="1"/>
    </xf>
    <xf numFmtId="0" fontId="94" fillId="2" borderId="27" xfId="4" applyFont="1" applyFill="1" applyBorder="1" applyAlignment="1">
      <alignment horizontal="center" vertical="center" wrapText="1"/>
    </xf>
    <xf numFmtId="0" fontId="94" fillId="8" borderId="28" xfId="4" applyFont="1" applyFill="1" applyBorder="1" applyAlignment="1">
      <alignment horizontal="center" vertical="center" wrapText="1"/>
    </xf>
    <xf numFmtId="0" fontId="94" fillId="8" borderId="27" xfId="4" applyFont="1" applyFill="1" applyBorder="1" applyAlignment="1">
      <alignment horizontal="center" vertical="center" wrapText="1"/>
    </xf>
    <xf numFmtId="0" fontId="4" fillId="12" borderId="79" xfId="4" applyFont="1" applyFill="1" applyBorder="1" applyAlignment="1">
      <alignment horizontal="center" vertical="center"/>
    </xf>
    <xf numFmtId="0" fontId="3" fillId="13" borderId="0" xfId="4" applyFont="1" applyFill="1" applyAlignment="1">
      <alignment horizontal="center" vertical="center"/>
    </xf>
    <xf numFmtId="0" fontId="4" fillId="12" borderId="32" xfId="4" applyFont="1" applyFill="1" applyBorder="1" applyAlignment="1">
      <alignment horizontal="center" vertical="center"/>
    </xf>
    <xf numFmtId="0" fontId="4" fillId="12" borderId="28" xfId="4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8" fillId="12" borderId="84" xfId="4" applyFont="1" applyFill="1" applyBorder="1" applyAlignment="1">
      <alignment vertical="center" shrinkToFit="1"/>
    </xf>
    <xf numFmtId="0" fontId="98" fillId="12" borderId="85" xfId="4" applyFont="1" applyFill="1" applyBorder="1" applyAlignment="1">
      <alignment vertical="center" shrinkToFit="1"/>
    </xf>
    <xf numFmtId="0" fontId="98" fillId="12" borderId="86" xfId="4" applyFont="1" applyFill="1" applyBorder="1" applyAlignment="1">
      <alignment vertical="center" shrinkToFit="1"/>
    </xf>
    <xf numFmtId="0" fontId="4" fillId="19" borderId="12" xfId="4" applyFont="1" applyFill="1" applyBorder="1" applyAlignment="1">
      <alignment vertical="center" shrinkToFit="1"/>
    </xf>
    <xf numFmtId="0" fontId="4" fillId="19" borderId="8" xfId="4" applyFont="1" applyFill="1" applyBorder="1" applyAlignment="1">
      <alignment vertical="center" shrinkToFit="1"/>
    </xf>
    <xf numFmtId="0" fontId="4" fillId="19" borderId="9" xfId="4" applyFont="1" applyFill="1" applyBorder="1" applyAlignment="1">
      <alignment vertical="center" shrinkToFit="1"/>
    </xf>
    <xf numFmtId="0" fontId="4" fillId="12" borderId="10" xfId="4" applyFont="1" applyFill="1" applyBorder="1" applyAlignment="1">
      <alignment vertical="center" shrinkToFit="1"/>
    </xf>
    <xf numFmtId="0" fontId="4" fillId="12" borderId="11" xfId="4" applyFont="1" applyFill="1" applyBorder="1" applyAlignment="1">
      <alignment vertical="center" shrinkToFit="1"/>
    </xf>
    <xf numFmtId="0" fontId="4" fillId="12" borderId="26" xfId="4" applyFont="1" applyFill="1" applyBorder="1" applyAlignment="1">
      <alignment vertical="center" shrinkToFit="1"/>
    </xf>
    <xf numFmtId="0" fontId="69" fillId="0" borderId="11" xfId="0" applyFont="1" applyBorder="1" applyAlignment="1" applyProtection="1">
      <alignment horizontal="left" vertical="center" shrinkToFit="1"/>
      <protection locked="0"/>
    </xf>
    <xf numFmtId="0" fontId="69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19" fillId="0" borderId="32" xfId="0" applyFont="1" applyBorder="1" applyAlignment="1" applyProtection="1">
      <alignment horizontal="left" vertical="top" wrapText="1"/>
      <protection locked="0"/>
    </xf>
    <xf numFmtId="0" fontId="19" fillId="0" borderId="28" xfId="0" applyFont="1" applyBorder="1" applyAlignment="1" applyProtection="1">
      <alignment horizontal="left" vertical="top" wrapText="1"/>
      <protection locked="0"/>
    </xf>
    <xf numFmtId="0" fontId="19" fillId="0" borderId="27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26" xfId="0" applyFont="1" applyBorder="1" applyAlignment="1" applyProtection="1">
      <alignment horizontal="left" vertical="top" wrapText="1"/>
      <protection locked="0"/>
    </xf>
    <xf numFmtId="0" fontId="3" fillId="6" borderId="49" xfId="4" applyFont="1" applyFill="1" applyBorder="1" applyAlignment="1" applyProtection="1">
      <alignment horizontal="center" vertical="center"/>
      <protection locked="0"/>
    </xf>
    <xf numFmtId="0" fontId="3" fillId="6" borderId="21" xfId="4" applyFont="1" applyFill="1" applyBorder="1" applyAlignment="1" applyProtection="1">
      <alignment horizontal="center" vertical="center"/>
      <protection locked="0"/>
    </xf>
    <xf numFmtId="0" fontId="3" fillId="6" borderId="23" xfId="4" applyFont="1" applyFill="1" applyBorder="1" applyAlignment="1" applyProtection="1">
      <alignment horizontal="center" vertical="center"/>
      <protection locked="0"/>
    </xf>
    <xf numFmtId="0" fontId="4" fillId="0" borderId="61" xfId="4" applyFont="1" applyBorder="1" applyAlignment="1" applyProtection="1">
      <alignment horizontal="center" vertical="center" shrinkToFit="1"/>
      <protection locked="0"/>
    </xf>
    <xf numFmtId="0" fontId="4" fillId="0" borderId="1" xfId="4" applyFont="1" applyBorder="1" applyAlignment="1" applyProtection="1">
      <alignment horizontal="center" vertical="center" shrinkToFit="1"/>
      <protection locked="0"/>
    </xf>
    <xf numFmtId="0" fontId="4" fillId="0" borderId="33" xfId="4" applyFont="1" applyBorder="1" applyAlignment="1" applyProtection="1">
      <alignment horizontal="center" vertical="center" shrinkToFit="1"/>
      <protection locked="0"/>
    </xf>
    <xf numFmtId="0" fontId="4" fillId="0" borderId="25" xfId="4" applyFont="1" applyBorder="1" applyAlignment="1" applyProtection="1">
      <alignment horizontal="center" vertical="center" shrinkToFit="1"/>
      <protection locked="0"/>
    </xf>
    <xf numFmtId="0" fontId="4" fillId="0" borderId="35" xfId="4" applyFont="1" applyBorder="1" applyAlignment="1" applyProtection="1">
      <alignment horizontal="center" vertical="center" shrinkToFit="1"/>
      <protection locked="0"/>
    </xf>
    <xf numFmtId="0" fontId="4" fillId="0" borderId="37" xfId="4" applyFont="1" applyBorder="1" applyAlignment="1" applyProtection="1">
      <alignment horizontal="center" vertical="center" shrinkToFit="1"/>
      <protection locked="0"/>
    </xf>
    <xf numFmtId="0" fontId="4" fillId="0" borderId="46" xfId="4" applyFont="1" applyBorder="1" applyAlignment="1" applyProtection="1">
      <alignment horizontal="center" vertical="center" shrinkToFit="1"/>
      <protection locked="0"/>
    </xf>
    <xf numFmtId="0" fontId="4" fillId="0" borderId="45" xfId="4" applyFont="1" applyBorder="1" applyAlignment="1" applyProtection="1">
      <alignment horizontal="center" vertical="center" shrinkToFit="1"/>
      <protection locked="0"/>
    </xf>
    <xf numFmtId="0" fontId="4" fillId="0" borderId="50" xfId="4" applyFont="1" applyBorder="1" applyAlignment="1" applyProtection="1">
      <alignment horizontal="center" vertical="center" shrinkToFit="1"/>
      <protection locked="0"/>
    </xf>
    <xf numFmtId="0" fontId="34" fillId="6" borderId="32" xfId="0" applyFont="1" applyFill="1" applyBorder="1">
      <alignment vertical="center"/>
    </xf>
    <xf numFmtId="0" fontId="34" fillId="6" borderId="28" xfId="0" applyFont="1" applyFill="1" applyBorder="1">
      <alignment vertical="center"/>
    </xf>
    <xf numFmtId="0" fontId="34" fillId="6" borderId="27" xfId="0" applyFont="1" applyFill="1" applyBorder="1">
      <alignment vertical="center"/>
    </xf>
    <xf numFmtId="0" fontId="20" fillId="7" borderId="12" xfId="0" applyFont="1" applyFill="1" applyBorder="1" applyAlignment="1" applyProtection="1">
      <alignment horizontal="center" vertical="center" shrinkToFit="1"/>
      <protection locked="0"/>
    </xf>
    <xf numFmtId="0" fontId="20" fillId="7" borderId="60" xfId="0" applyFont="1" applyFill="1" applyBorder="1" applyAlignment="1" applyProtection="1">
      <alignment horizontal="center" vertical="center" shrinkToFit="1"/>
      <protection locked="0"/>
    </xf>
    <xf numFmtId="0" fontId="20" fillId="6" borderId="12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60" xfId="0" applyFont="1" applyFill="1" applyBorder="1" applyAlignment="1">
      <alignment horizontal="center" vertical="center"/>
    </xf>
    <xf numFmtId="0" fontId="20" fillId="7" borderId="59" xfId="0" applyFont="1" applyFill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19" fillId="5" borderId="12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3" fillId="6" borderId="22" xfId="4" applyFont="1" applyFill="1" applyBorder="1" applyAlignment="1" applyProtection="1">
      <alignment horizontal="center" vertical="center"/>
      <protection locked="0"/>
    </xf>
    <xf numFmtId="0" fontId="3" fillId="6" borderId="24" xfId="4" applyFont="1" applyFill="1" applyBorder="1" applyAlignment="1" applyProtection="1">
      <alignment horizontal="center" vertical="center"/>
      <protection locked="0"/>
    </xf>
    <xf numFmtId="0" fontId="5" fillId="0" borderId="34" xfId="4" applyFont="1" applyBorder="1" applyAlignment="1" applyProtection="1">
      <alignment horizontal="left" vertical="center" wrapText="1"/>
      <protection locked="0"/>
    </xf>
    <xf numFmtId="0" fontId="5" fillId="0" borderId="1" xfId="4" applyFont="1" applyBorder="1" applyAlignment="1" applyProtection="1">
      <alignment horizontal="left" vertical="center" wrapText="1"/>
      <protection locked="0"/>
    </xf>
    <xf numFmtId="0" fontId="5" fillId="0" borderId="47" xfId="4" applyFont="1" applyBorder="1" applyAlignment="1" applyProtection="1">
      <alignment horizontal="left" vertical="center" wrapText="1"/>
      <protection locked="0"/>
    </xf>
    <xf numFmtId="0" fontId="5" fillId="0" borderId="36" xfId="4" applyFont="1" applyBorder="1" applyAlignment="1" applyProtection="1">
      <alignment horizontal="left" vertical="center" wrapText="1"/>
      <protection locked="0"/>
    </xf>
    <xf numFmtId="0" fontId="5" fillId="0" borderId="35" xfId="4" applyFont="1" applyBorder="1" applyAlignment="1" applyProtection="1">
      <alignment horizontal="left" vertical="center" wrapText="1"/>
      <protection locked="0"/>
    </xf>
    <xf numFmtId="0" fontId="5" fillId="0" borderId="43" xfId="4" applyFont="1" applyBorder="1" applyAlignment="1" applyProtection="1">
      <alignment horizontal="left" vertical="center" wrapText="1"/>
      <protection locked="0"/>
    </xf>
    <xf numFmtId="0" fontId="5" fillId="0" borderId="48" xfId="4" applyFont="1" applyBorder="1" applyAlignment="1" applyProtection="1">
      <alignment horizontal="left" vertical="center" wrapText="1"/>
      <protection locked="0"/>
    </xf>
    <xf numFmtId="0" fontId="5" fillId="0" borderId="45" xfId="4" applyFont="1" applyBorder="1" applyAlignment="1" applyProtection="1">
      <alignment horizontal="left" vertical="center" wrapText="1"/>
      <protection locked="0"/>
    </xf>
    <xf numFmtId="0" fontId="5" fillId="0" borderId="44" xfId="4" applyFont="1" applyBorder="1" applyAlignment="1" applyProtection="1">
      <alignment horizontal="left" vertical="center" wrapText="1"/>
      <protection locked="0"/>
    </xf>
    <xf numFmtId="0" fontId="4" fillId="6" borderId="2" xfId="4" applyFont="1" applyFill="1" applyBorder="1" applyAlignment="1">
      <alignment horizontal="center" vertical="center"/>
    </xf>
    <xf numFmtId="0" fontId="4" fillId="6" borderId="1" xfId="4" applyFont="1" applyFill="1" applyBorder="1" applyAlignment="1">
      <alignment horizontal="center" vertical="center"/>
    </xf>
    <xf numFmtId="0" fontId="4" fillId="6" borderId="16" xfId="4" applyFont="1" applyFill="1" applyBorder="1" applyAlignment="1">
      <alignment horizontal="center" vertical="center"/>
    </xf>
    <xf numFmtId="0" fontId="4" fillId="6" borderId="15" xfId="4" applyFont="1" applyFill="1" applyBorder="1" applyAlignment="1">
      <alignment horizontal="center" vertical="center"/>
    </xf>
    <xf numFmtId="0" fontId="4" fillId="6" borderId="31" xfId="4" applyFont="1" applyFill="1" applyBorder="1" applyAlignment="1">
      <alignment horizontal="center" vertical="center"/>
    </xf>
    <xf numFmtId="0" fontId="3" fillId="7" borderId="15" xfId="4" applyFont="1" applyFill="1" applyBorder="1" applyAlignment="1" applyProtection="1">
      <alignment horizontal="center" vertical="center"/>
      <protection locked="0"/>
    </xf>
    <xf numFmtId="0" fontId="3" fillId="7" borderId="31" xfId="4" applyFont="1" applyFill="1" applyBorder="1" applyAlignment="1" applyProtection="1">
      <alignment horizontal="center" vertical="center"/>
      <protection locked="0"/>
    </xf>
    <xf numFmtId="0" fontId="3" fillId="7" borderId="39" xfId="4" applyFont="1" applyFill="1" applyBorder="1" applyAlignment="1" applyProtection="1">
      <alignment horizontal="center" vertical="center"/>
      <protection locked="0"/>
    </xf>
    <xf numFmtId="0" fontId="3" fillId="7" borderId="38" xfId="4" applyFont="1" applyFill="1" applyBorder="1" applyAlignment="1" applyProtection="1">
      <alignment horizontal="center" vertical="center"/>
      <protection locked="0"/>
    </xf>
    <xf numFmtId="49" fontId="3" fillId="7" borderId="36" xfId="4" applyNumberFormat="1" applyFont="1" applyFill="1" applyBorder="1" applyAlignment="1" applyProtection="1">
      <alignment horizontal="center" vertical="center"/>
      <protection locked="0"/>
    </xf>
    <xf numFmtId="49" fontId="3" fillId="7" borderId="17" xfId="4" applyNumberFormat="1" applyFont="1" applyFill="1" applyBorder="1" applyAlignment="1" applyProtection="1">
      <alignment horizontal="center" vertical="center"/>
      <protection locked="0"/>
    </xf>
    <xf numFmtId="0" fontId="3" fillId="0" borderId="15" xfId="4" applyFont="1" applyBorder="1" applyAlignment="1" applyProtection="1">
      <alignment horizontal="left" vertical="center"/>
      <protection locked="0"/>
    </xf>
    <xf numFmtId="0" fontId="3" fillId="0" borderId="31" xfId="4" applyFont="1" applyBorder="1" applyAlignment="1" applyProtection="1">
      <alignment horizontal="left" vertical="center"/>
      <protection locked="0"/>
    </xf>
    <xf numFmtId="0" fontId="3" fillId="0" borderId="39" xfId="4" applyFont="1" applyBorder="1" applyAlignment="1" applyProtection="1">
      <alignment horizontal="left" vertical="center"/>
      <protection locked="0"/>
    </xf>
    <xf numFmtId="0" fontId="4" fillId="0" borderId="38" xfId="4" applyFont="1" applyBorder="1" applyAlignment="1" applyProtection="1">
      <alignment horizontal="left" vertical="center" wrapText="1"/>
      <protection locked="0"/>
    </xf>
    <xf numFmtId="0" fontId="4" fillId="0" borderId="31" xfId="4" applyFont="1" applyBorder="1" applyAlignment="1" applyProtection="1">
      <alignment horizontal="left" vertical="center"/>
      <protection locked="0"/>
    </xf>
    <xf numFmtId="0" fontId="4" fillId="0" borderId="18" xfId="4" applyFont="1" applyBorder="1" applyAlignment="1" applyProtection="1">
      <alignment horizontal="left" vertical="center"/>
      <protection locked="0"/>
    </xf>
    <xf numFmtId="0" fontId="3" fillId="0" borderId="32" xfId="4" applyFont="1" applyBorder="1" applyAlignment="1" applyProtection="1">
      <alignment horizontal="left" vertical="center" wrapText="1" shrinkToFit="1"/>
      <protection locked="0"/>
    </xf>
    <xf numFmtId="0" fontId="3" fillId="0" borderId="28" xfId="4" applyFont="1" applyBorder="1" applyAlignment="1" applyProtection="1">
      <alignment horizontal="left" vertical="center" wrapText="1" shrinkToFit="1"/>
      <protection locked="0"/>
    </xf>
    <xf numFmtId="0" fontId="3" fillId="0" borderId="55" xfId="4" applyFont="1" applyBorder="1" applyAlignment="1" applyProtection="1">
      <alignment horizontal="left" vertical="center" wrapText="1" shrinkToFit="1"/>
      <protection locked="0"/>
    </xf>
    <xf numFmtId="0" fontId="4" fillId="0" borderId="34" xfId="4" applyFont="1" applyBorder="1" applyAlignment="1" applyProtection="1">
      <alignment horizontal="left" vertical="center" wrapText="1" shrinkToFit="1"/>
      <protection locked="0"/>
    </xf>
    <xf numFmtId="0" fontId="4" fillId="0" borderId="1" xfId="4" applyFont="1" applyBorder="1" applyAlignment="1" applyProtection="1">
      <alignment horizontal="left" vertical="center" wrapText="1" shrinkToFit="1"/>
      <protection locked="0"/>
    </xf>
    <xf numFmtId="0" fontId="4" fillId="0" borderId="16" xfId="4" applyFont="1" applyBorder="1" applyAlignment="1" applyProtection="1">
      <alignment horizontal="left" vertical="center" wrapText="1" shrinkToFit="1"/>
      <protection locked="0"/>
    </xf>
    <xf numFmtId="0" fontId="41" fillId="13" borderId="0" xfId="0" applyFont="1" applyFill="1" applyAlignment="1" applyProtection="1">
      <alignment horizontal="center" vertical="center" shrinkToFit="1"/>
      <protection locked="0"/>
    </xf>
    <xf numFmtId="49" fontId="3" fillId="7" borderId="37" xfId="4" applyNumberFormat="1" applyFont="1" applyFill="1" applyBorder="1" applyAlignment="1" applyProtection="1">
      <alignment horizontal="center" vertical="center"/>
      <protection locked="0"/>
    </xf>
    <xf numFmtId="0" fontId="3" fillId="7" borderId="36" xfId="4" applyFont="1" applyFill="1" applyBorder="1" applyAlignment="1" applyProtection="1">
      <alignment horizontal="center" vertical="center"/>
      <protection locked="0"/>
    </xf>
    <xf numFmtId="0" fontId="3" fillId="7" borderId="37" xfId="4" applyFont="1" applyFill="1" applyBorder="1" applyAlignment="1" applyProtection="1">
      <alignment horizontal="center" vertical="center"/>
      <protection locked="0"/>
    </xf>
    <xf numFmtId="0" fontId="34" fillId="6" borderId="7" xfId="0" applyFont="1" applyFill="1" applyBorder="1">
      <alignment vertical="center"/>
    </xf>
    <xf numFmtId="0" fontId="34" fillId="6" borderId="0" xfId="0" applyFont="1" applyFill="1">
      <alignment vertical="center"/>
    </xf>
    <xf numFmtId="0" fontId="34" fillId="6" borderId="19" xfId="0" applyFont="1" applyFill="1" applyBorder="1">
      <alignment vertical="center"/>
    </xf>
    <xf numFmtId="14" fontId="55" fillId="0" borderId="12" xfId="0" applyNumberFormat="1" applyFont="1" applyBorder="1" applyAlignment="1" applyProtection="1">
      <alignment horizontal="center" vertical="center"/>
      <protection locked="0"/>
    </xf>
    <xf numFmtId="14" fontId="55" fillId="0" borderId="8" xfId="0" applyNumberFormat="1" applyFont="1" applyBorder="1" applyAlignment="1" applyProtection="1">
      <alignment horizontal="center" vertical="center"/>
      <protection locked="0"/>
    </xf>
    <xf numFmtId="14" fontId="55" fillId="0" borderId="60" xfId="0" applyNumberFormat="1" applyFont="1" applyBorder="1" applyAlignment="1" applyProtection="1">
      <alignment horizontal="center" vertical="center"/>
      <protection locked="0"/>
    </xf>
    <xf numFmtId="0" fontId="20" fillId="6" borderId="32" xfId="0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6" xfId="0" applyBorder="1">
      <alignment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7" borderId="34" xfId="0" applyFont="1" applyFill="1" applyBorder="1" applyAlignment="1" applyProtection="1">
      <alignment horizontal="left" vertical="center" shrinkToFit="1"/>
      <protection locked="0"/>
    </xf>
    <xf numFmtId="0" fontId="20" fillId="7" borderId="1" xfId="0" applyFont="1" applyFill="1" applyBorder="1" applyAlignment="1" applyProtection="1">
      <alignment horizontal="left" vertical="center" shrinkToFit="1"/>
      <protection locked="0"/>
    </xf>
    <xf numFmtId="0" fontId="20" fillId="7" borderId="33" xfId="0" applyFont="1" applyFill="1" applyBorder="1" applyAlignment="1" applyProtection="1">
      <alignment horizontal="left" vertical="center" shrinkToFit="1"/>
      <protection locked="0"/>
    </xf>
    <xf numFmtId="0" fontId="20" fillId="7" borderId="16" xfId="0" applyFont="1" applyFill="1" applyBorder="1" applyAlignment="1" applyProtection="1">
      <alignment horizontal="left" vertical="center" shrinkToFit="1"/>
      <protection locked="0"/>
    </xf>
    <xf numFmtId="0" fontId="20" fillId="7" borderId="38" xfId="0" applyFont="1" applyFill="1" applyBorder="1" applyAlignment="1" applyProtection="1">
      <alignment horizontal="center" vertical="center" shrinkToFit="1"/>
      <protection locked="0"/>
    </xf>
    <xf numFmtId="0" fontId="20" fillId="7" borderId="39" xfId="0" applyFont="1" applyFill="1" applyBorder="1" applyAlignment="1" applyProtection="1">
      <alignment horizontal="center" vertical="center" shrinkToFit="1"/>
      <protection locked="0"/>
    </xf>
    <xf numFmtId="0" fontId="20" fillId="6" borderId="1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7" borderId="59" xfId="0" applyFont="1" applyFill="1" applyBorder="1" applyAlignment="1" applyProtection="1">
      <alignment horizontal="left" vertical="center" shrinkToFit="1"/>
      <protection locked="0"/>
    </xf>
    <xf numFmtId="0" fontId="20" fillId="7" borderId="8" xfId="0" applyFont="1" applyFill="1" applyBorder="1" applyAlignment="1" applyProtection="1">
      <alignment horizontal="left" vertical="center" shrinkToFit="1"/>
      <protection locked="0"/>
    </xf>
    <xf numFmtId="0" fontId="20" fillId="7" borderId="60" xfId="0" applyFont="1" applyFill="1" applyBorder="1" applyAlignment="1" applyProtection="1">
      <alignment horizontal="left" vertical="center" shrinkToFit="1"/>
      <protection locked="0"/>
    </xf>
    <xf numFmtId="0" fontId="63" fillId="7" borderId="59" xfId="0" applyFont="1" applyFill="1" applyBorder="1" applyAlignment="1" applyProtection="1">
      <alignment horizontal="left" vertical="center" shrinkToFit="1"/>
      <protection locked="0"/>
    </xf>
    <xf numFmtId="0" fontId="63" fillId="7" borderId="8" xfId="0" applyFont="1" applyFill="1" applyBorder="1" applyAlignment="1" applyProtection="1">
      <alignment horizontal="left" vertical="center" shrinkToFit="1"/>
      <protection locked="0"/>
    </xf>
    <xf numFmtId="0" fontId="63" fillId="7" borderId="60" xfId="0" applyFont="1" applyFill="1" applyBorder="1" applyAlignment="1" applyProtection="1">
      <alignment horizontal="left" vertical="center" shrinkToFit="1"/>
      <protection locked="0"/>
    </xf>
    <xf numFmtId="0" fontId="20" fillId="7" borderId="56" xfId="0" applyFont="1" applyFill="1" applyBorder="1" applyAlignment="1" applyProtection="1">
      <alignment horizontal="left" vertical="center" shrinkToFit="1"/>
      <protection locked="0"/>
    </xf>
    <xf numFmtId="0" fontId="20" fillId="7" borderId="28" xfId="0" applyFont="1" applyFill="1" applyBorder="1" applyAlignment="1" applyProtection="1">
      <alignment horizontal="left" vertical="center" shrinkToFit="1"/>
      <protection locked="0"/>
    </xf>
    <xf numFmtId="0" fontId="20" fillId="7" borderId="27" xfId="0" applyFont="1" applyFill="1" applyBorder="1" applyAlignment="1" applyProtection="1">
      <alignment horizontal="left" vertical="center" shrinkToFit="1"/>
      <protection locked="0"/>
    </xf>
    <xf numFmtId="176" fontId="19" fillId="6" borderId="8" xfId="0" applyNumberFormat="1" applyFont="1" applyFill="1" applyBorder="1" applyAlignment="1" applyProtection="1">
      <alignment horizontal="center" vertical="center"/>
      <protection locked="0" hidden="1"/>
    </xf>
    <xf numFmtId="176" fontId="19" fillId="6" borderId="9" xfId="0" applyNumberFormat="1" applyFont="1" applyFill="1" applyBorder="1" applyAlignment="1" applyProtection="1">
      <alignment horizontal="center" vertical="center"/>
      <protection locked="0" hidden="1"/>
    </xf>
    <xf numFmtId="0" fontId="6" fillId="15" borderId="0" xfId="4" applyFont="1" applyFill="1" applyAlignment="1">
      <alignment horizontal="center" vertical="center"/>
    </xf>
    <xf numFmtId="0" fontId="3" fillId="6" borderId="66" xfId="4" applyFont="1" applyFill="1" applyBorder="1" applyAlignment="1">
      <alignment horizontal="center" vertical="center"/>
    </xf>
    <xf numFmtId="0" fontId="3" fillId="6" borderId="67" xfId="4" applyFont="1" applyFill="1" applyBorder="1" applyAlignment="1">
      <alignment horizontal="center" vertical="center"/>
    </xf>
    <xf numFmtId="0" fontId="3" fillId="6" borderId="68" xfId="4" applyFont="1" applyFill="1" applyBorder="1" applyAlignment="1">
      <alignment horizontal="center" vertical="center"/>
    </xf>
    <xf numFmtId="0" fontId="3" fillId="0" borderId="14" xfId="4" applyFont="1" applyBorder="1" applyAlignment="1" applyProtection="1">
      <alignment horizontal="left" vertical="center"/>
      <protection locked="0"/>
    </xf>
    <xf numFmtId="0" fontId="3" fillId="0" borderId="35" xfId="4" applyFont="1" applyBorder="1" applyAlignment="1" applyProtection="1">
      <alignment horizontal="left" vertical="center"/>
      <protection locked="0"/>
    </xf>
    <xf numFmtId="0" fontId="3" fillId="0" borderId="37" xfId="4" applyFont="1" applyBorder="1" applyAlignment="1" applyProtection="1">
      <alignment horizontal="left" vertical="center"/>
      <protection locked="0"/>
    </xf>
    <xf numFmtId="0" fontId="4" fillId="0" borderId="36" xfId="4" applyFont="1" applyBorder="1" applyAlignment="1" applyProtection="1">
      <alignment horizontal="left" vertical="center" wrapText="1"/>
      <protection locked="0"/>
    </xf>
    <xf numFmtId="0" fontId="4" fillId="0" borderId="35" xfId="4" applyFont="1" applyBorder="1" applyAlignment="1" applyProtection="1">
      <alignment horizontal="left" vertical="center" wrapText="1"/>
      <protection locked="0"/>
    </xf>
    <xf numFmtId="0" fontId="4" fillId="0" borderId="17" xfId="4" applyFont="1" applyBorder="1" applyAlignment="1" applyProtection="1">
      <alignment horizontal="left" vertical="center" wrapText="1"/>
      <protection locked="0"/>
    </xf>
    <xf numFmtId="0" fontId="4" fillId="6" borderId="14" xfId="4" applyFont="1" applyFill="1" applyBorder="1" applyAlignment="1">
      <alignment horizontal="center" vertical="center"/>
    </xf>
    <xf numFmtId="0" fontId="4" fillId="6" borderId="35" xfId="4" applyFont="1" applyFill="1" applyBorder="1" applyAlignment="1">
      <alignment horizontal="center" vertical="center"/>
    </xf>
    <xf numFmtId="0" fontId="3" fillId="7" borderId="14" xfId="4" applyFont="1" applyFill="1" applyBorder="1" applyAlignment="1" applyProtection="1">
      <alignment horizontal="center" vertical="center"/>
      <protection locked="0"/>
    </xf>
    <xf numFmtId="0" fontId="3" fillId="7" borderId="35" xfId="4" applyFont="1" applyFill="1" applyBorder="1" applyAlignment="1" applyProtection="1">
      <alignment horizontal="center" vertical="center"/>
      <protection locked="0"/>
    </xf>
    <xf numFmtId="49" fontId="3" fillId="7" borderId="59" xfId="4" applyNumberFormat="1" applyFont="1" applyFill="1" applyBorder="1" applyAlignment="1" applyProtection="1">
      <alignment horizontal="center" vertical="center"/>
      <protection locked="0"/>
    </xf>
    <xf numFmtId="49" fontId="3" fillId="7" borderId="9" xfId="4" applyNumberFormat="1" applyFont="1" applyFill="1" applyBorder="1" applyAlignment="1" applyProtection="1">
      <alignment horizontal="center" vertical="center"/>
      <protection locked="0"/>
    </xf>
    <xf numFmtId="0" fontId="3" fillId="0" borderId="59" xfId="4" applyFont="1" applyBorder="1" applyAlignment="1" applyProtection="1">
      <alignment horizontal="center" vertical="center"/>
      <protection locked="0"/>
    </xf>
    <xf numFmtId="0" fontId="3" fillId="0" borderId="8" xfId="4" applyFont="1" applyBorder="1" applyAlignment="1" applyProtection="1">
      <alignment horizontal="center" vertical="center"/>
      <protection locked="0"/>
    </xf>
    <xf numFmtId="0" fontId="3" fillId="0" borderId="60" xfId="4" applyFont="1" applyBorder="1" applyAlignment="1" applyProtection="1">
      <alignment horizontal="center" vertical="center"/>
      <protection locked="0"/>
    </xf>
    <xf numFmtId="49" fontId="3" fillId="7" borderId="60" xfId="4" applyNumberFormat="1" applyFont="1" applyFill="1" applyBorder="1" applyAlignment="1" applyProtection="1">
      <alignment horizontal="center" vertical="center"/>
      <protection locked="0"/>
    </xf>
    <xf numFmtId="0" fontId="3" fillId="7" borderId="59" xfId="4" applyFont="1" applyFill="1" applyBorder="1" applyAlignment="1" applyProtection="1">
      <alignment horizontal="center" vertical="center"/>
      <protection locked="0"/>
    </xf>
    <xf numFmtId="0" fontId="3" fillId="7" borderId="60" xfId="4" applyFont="1" applyFill="1" applyBorder="1" applyAlignment="1" applyProtection="1">
      <alignment horizontal="center" vertical="center"/>
      <protection locked="0"/>
    </xf>
  </cellXfs>
  <cellStyles count="6">
    <cellStyle name="ハイパーリンク" xfId="5" builtinId="8"/>
    <cellStyle name="桁区切り" xfId="1" builtinId="6"/>
    <cellStyle name="桁区切り 2" xfId="2" xr:uid="{00000000-0005-0000-0000-000002000000}"/>
    <cellStyle name="項目名" xfId="3" xr:uid="{00000000-0005-0000-0000-000003000000}"/>
    <cellStyle name="標準" xfId="0" builtinId="0"/>
    <cellStyle name="標準 2" xfId="4" xr:uid="{00000000-0005-0000-0000-000005000000}"/>
  </cellStyles>
  <dxfs count="2">
    <dxf>
      <border>
        <top style="hair">
          <color indexed="64"/>
        </top>
      </border>
    </dxf>
    <dxf>
      <border>
        <top style="hair">
          <color indexed="64"/>
        </top>
      </border>
    </dxf>
  </dxfs>
  <tableStyles count="0" defaultTableStyle="TableStyleMedium2" defaultPivotStyle="PivotStyleLight16"/>
  <colors>
    <mruColors>
      <color rgb="FFCCFFCC"/>
      <color rgb="FFFFFFCC"/>
      <color rgb="FF008080"/>
      <color rgb="FFFF99CC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AP$7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fmlaLink="$AO$19" noThreeD="1"/>
</file>

<file path=xl/ctrlProps/ctrlProp12.xml><?xml version="1.0" encoding="utf-8"?>
<formControlPr xmlns="http://schemas.microsoft.com/office/spreadsheetml/2009/9/main" objectType="CheckBox" fmlaLink="$AO$20" noThreeD="1"/>
</file>

<file path=xl/ctrlProps/ctrlProp13.xml><?xml version="1.0" encoding="utf-8"?>
<formControlPr xmlns="http://schemas.microsoft.com/office/spreadsheetml/2009/9/main" objectType="CheckBox" fmlaLink="$AO$2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fmlaLink="$AR$5" lockText="1" noThreeD="1"/>
</file>

<file path=xl/ctrlProps/ctrlProp17.xml><?xml version="1.0" encoding="utf-8"?>
<formControlPr xmlns="http://schemas.microsoft.com/office/spreadsheetml/2009/9/main" objectType="CheckBox" fmlaLink="$AK$16" noThreeD="1"/>
</file>

<file path=xl/ctrlProps/ctrlProp18.xml><?xml version="1.0" encoding="utf-8"?>
<formControlPr xmlns="http://schemas.microsoft.com/office/spreadsheetml/2009/9/main" objectType="CheckBox" fmlaLink="$AL$16" noThreeD="1"/>
</file>

<file path=xl/ctrlProps/ctrlProp19.xml><?xml version="1.0" encoding="utf-8"?>
<formControlPr xmlns="http://schemas.microsoft.com/office/spreadsheetml/2009/9/main" objectType="CheckBox" fmlaLink="$AK$17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fmlaLink="$AL$17" noThreeD="1"/>
</file>

<file path=xl/ctrlProps/ctrlProp21.xml><?xml version="1.0" encoding="utf-8"?>
<formControlPr xmlns="http://schemas.microsoft.com/office/spreadsheetml/2009/9/main" objectType="CheckBox" fmlaLink="$AK$49" lockText="1" noThreeD="1"/>
</file>

<file path=xl/ctrlProps/ctrlProp22.xml><?xml version="1.0" encoding="utf-8"?>
<formControlPr xmlns="http://schemas.microsoft.com/office/spreadsheetml/2009/9/main" objectType="CheckBox" fmlaLink="$AK$54" lockText="1" noThreeD="1"/>
</file>

<file path=xl/ctrlProps/ctrlProp23.xml><?xml version="1.0" encoding="utf-8"?>
<formControlPr xmlns="http://schemas.microsoft.com/office/spreadsheetml/2009/9/main" objectType="CheckBox" fmlaLink="$AK$58" lockText="1" noThreeD="1"/>
</file>

<file path=xl/ctrlProps/ctrlProp24.xml><?xml version="1.0" encoding="utf-8"?>
<formControlPr xmlns="http://schemas.microsoft.com/office/spreadsheetml/2009/9/main" objectType="CheckBox" fmlaLink="$AK$60" lockText="1" noThreeD="1"/>
</file>

<file path=xl/ctrlProps/ctrlProp25.xml><?xml version="1.0" encoding="utf-8"?>
<formControlPr xmlns="http://schemas.microsoft.com/office/spreadsheetml/2009/9/main" objectType="CheckBox" fmlaLink="$AL$52" lockText="1" noThreeD="1"/>
</file>

<file path=xl/ctrlProps/ctrlProp26.xml><?xml version="1.0" encoding="utf-8"?>
<formControlPr xmlns="http://schemas.microsoft.com/office/spreadsheetml/2009/9/main" objectType="CheckBox" fmlaLink="$AK$51" lockText="1" noThreeD="1"/>
</file>

<file path=xl/ctrlProps/ctrlProp27.xml><?xml version="1.0" encoding="utf-8"?>
<formControlPr xmlns="http://schemas.microsoft.com/office/spreadsheetml/2009/9/main" objectType="CheckBox" fmlaLink="$AK$59" lockText="1" noThreeD="1"/>
</file>

<file path=xl/ctrlProps/ctrlProp28.xml><?xml version="1.0" encoding="utf-8"?>
<formControlPr xmlns="http://schemas.microsoft.com/office/spreadsheetml/2009/9/main" objectType="CheckBox" fmlaLink="$AL$51" lockText="1" noThreeD="1"/>
</file>

<file path=xl/ctrlProps/ctrlProp29.xml><?xml version="1.0" encoding="utf-8"?>
<formControlPr xmlns="http://schemas.microsoft.com/office/spreadsheetml/2009/9/main" objectType="CheckBox" fmlaLink="$AL$56" lockText="1" noThreeD="1"/>
</file>

<file path=xl/ctrlProps/ctrlProp3.xml><?xml version="1.0" encoding="utf-8"?>
<formControlPr xmlns="http://schemas.microsoft.com/office/spreadsheetml/2009/9/main" objectType="CheckBox" fmlaLink="$AP$9" lockText="1" noThreeD="1"/>
</file>

<file path=xl/ctrlProps/ctrlProp30.xml><?xml version="1.0" encoding="utf-8"?>
<formControlPr xmlns="http://schemas.microsoft.com/office/spreadsheetml/2009/9/main" objectType="CheckBox" fmlaLink="$AK$50" lockText="1" noThreeD="1"/>
</file>

<file path=xl/ctrlProps/ctrlProp31.xml><?xml version="1.0" encoding="utf-8"?>
<formControlPr xmlns="http://schemas.microsoft.com/office/spreadsheetml/2009/9/main" objectType="CheckBox" fmlaLink="$AK$56" lockText="1" noThreeD="1"/>
</file>

<file path=xl/ctrlProps/ctrlProp32.xml><?xml version="1.0" encoding="utf-8"?>
<formControlPr xmlns="http://schemas.microsoft.com/office/spreadsheetml/2009/9/main" objectType="CheckBox" fmlaLink="$AK$55" lockText="1" noThreeD="1"/>
</file>

<file path=xl/ctrlProps/ctrlProp33.xml><?xml version="1.0" encoding="utf-8"?>
<formControlPr xmlns="http://schemas.microsoft.com/office/spreadsheetml/2009/9/main" objectType="CheckBox" fmlaLink="$AL$49" lockText="1" noThreeD="1"/>
</file>

<file path=xl/ctrlProps/ctrlProp34.xml><?xml version="1.0" encoding="utf-8"?>
<formControlPr xmlns="http://schemas.microsoft.com/office/spreadsheetml/2009/9/main" objectType="CheckBox" fmlaLink="$AL$50" lockText="1" noThreeD="1"/>
</file>

<file path=xl/ctrlProps/ctrlProp35.xml><?xml version="1.0" encoding="utf-8"?>
<formControlPr xmlns="http://schemas.microsoft.com/office/spreadsheetml/2009/9/main" objectType="CheckBox" fmlaLink="$AL$54" lockText="1" noThreeD="1"/>
</file>

<file path=xl/ctrlProps/ctrlProp36.xml><?xml version="1.0" encoding="utf-8"?>
<formControlPr xmlns="http://schemas.microsoft.com/office/spreadsheetml/2009/9/main" objectType="CheckBox" fmlaLink="$AK$57" lockText="1" noThreeD="1"/>
</file>

<file path=xl/ctrlProps/ctrlProp37.xml><?xml version="1.0" encoding="utf-8"?>
<formControlPr xmlns="http://schemas.microsoft.com/office/spreadsheetml/2009/9/main" objectType="CheckBox" fmlaLink="$AK$5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R$5" lockText="1" noThreeD="1"/>
</file>

<file path=xl/ctrlProps/ctrlProp6.xml><?xml version="1.0" encoding="utf-8"?>
<formControlPr xmlns="http://schemas.microsoft.com/office/spreadsheetml/2009/9/main" objectType="CheckBox" fmlaLink="$AT$5" lockText="1" noThreeD="1"/>
</file>

<file path=xl/ctrlProps/ctrlProp7.xml><?xml version="1.0" encoding="utf-8"?>
<formControlPr xmlns="http://schemas.microsoft.com/office/spreadsheetml/2009/9/main" objectType="CheckBox" fmlaLink="$AP$19" lockText="1" noThreeD="1"/>
</file>

<file path=xl/ctrlProps/ctrlProp8.xml><?xml version="1.0" encoding="utf-8"?>
<formControlPr xmlns="http://schemas.microsoft.com/office/spreadsheetml/2009/9/main" objectType="CheckBox" fmlaLink="$AP$11" lockText="1" noThreeD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46</xdr:row>
          <xdr:rowOff>19050</xdr:rowOff>
        </xdr:from>
        <xdr:to>
          <xdr:col>10</xdr:col>
          <xdr:colOff>85725</xdr:colOff>
          <xdr:row>46</xdr:row>
          <xdr:rowOff>228600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0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50</xdr:row>
          <xdr:rowOff>152400</xdr:rowOff>
        </xdr:from>
        <xdr:to>
          <xdr:col>18</xdr:col>
          <xdr:colOff>0</xdr:colOff>
          <xdr:row>52</xdr:row>
          <xdr:rowOff>114300</xdr:rowOff>
        </xdr:to>
        <xdr:sp macro="" textlink="">
          <xdr:nvSpPr>
            <xdr:cNvPr id="74754" name="Group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0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50</xdr:row>
          <xdr:rowOff>19050</xdr:rowOff>
        </xdr:from>
        <xdr:to>
          <xdr:col>7</xdr:col>
          <xdr:colOff>180975</xdr:colOff>
          <xdr:row>50</xdr:row>
          <xdr:rowOff>228600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0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26</xdr:row>
          <xdr:rowOff>28575</xdr:rowOff>
        </xdr:from>
        <xdr:to>
          <xdr:col>3</xdr:col>
          <xdr:colOff>190500</xdr:colOff>
          <xdr:row>28</xdr:row>
          <xdr:rowOff>38100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0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0</xdr:rowOff>
        </xdr:from>
        <xdr:to>
          <xdr:col>2</xdr:col>
          <xdr:colOff>123825</xdr:colOff>
          <xdr:row>11</xdr:row>
          <xdr:rowOff>247650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0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219075</xdr:rowOff>
        </xdr:from>
        <xdr:to>
          <xdr:col>2</xdr:col>
          <xdr:colOff>123825</xdr:colOff>
          <xdr:row>17</xdr:row>
          <xdr:rowOff>19050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0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54</xdr:row>
          <xdr:rowOff>28575</xdr:rowOff>
        </xdr:from>
        <xdr:to>
          <xdr:col>10</xdr:col>
          <xdr:colOff>76200</xdr:colOff>
          <xdr:row>54</xdr:row>
          <xdr:rowOff>238125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0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28575</xdr:rowOff>
        </xdr:from>
        <xdr:to>
          <xdr:col>10</xdr:col>
          <xdr:colOff>76200</xdr:colOff>
          <xdr:row>53</xdr:row>
          <xdr:rowOff>238125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0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30</xdr:row>
          <xdr:rowOff>171450</xdr:rowOff>
        </xdr:from>
        <xdr:to>
          <xdr:col>4</xdr:col>
          <xdr:colOff>57150</xdr:colOff>
          <xdr:row>34</xdr:row>
          <xdr:rowOff>152400</xdr:rowOff>
        </xdr:to>
        <xdr:sp macro="" textlink="">
          <xdr:nvSpPr>
            <xdr:cNvPr id="74762" name="Group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0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49</xdr:row>
          <xdr:rowOff>0</xdr:rowOff>
        </xdr:from>
        <xdr:to>
          <xdr:col>18</xdr:col>
          <xdr:colOff>0</xdr:colOff>
          <xdr:row>50</xdr:row>
          <xdr:rowOff>142875</xdr:rowOff>
        </xdr:to>
        <xdr:sp macro="" textlink="">
          <xdr:nvSpPr>
            <xdr:cNvPr id="74766" name="Group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0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49</xdr:row>
          <xdr:rowOff>38100</xdr:rowOff>
        </xdr:from>
        <xdr:to>
          <xdr:col>14</xdr:col>
          <xdr:colOff>95250</xdr:colOff>
          <xdr:row>49</xdr:row>
          <xdr:rowOff>219075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0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49</xdr:row>
          <xdr:rowOff>38100</xdr:rowOff>
        </xdr:from>
        <xdr:to>
          <xdr:col>19</xdr:col>
          <xdr:colOff>133350</xdr:colOff>
          <xdr:row>49</xdr:row>
          <xdr:rowOff>219075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0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49</xdr:row>
          <xdr:rowOff>38100</xdr:rowOff>
        </xdr:from>
        <xdr:to>
          <xdr:col>24</xdr:col>
          <xdr:colOff>57150</xdr:colOff>
          <xdr:row>49</xdr:row>
          <xdr:rowOff>219075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0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49</xdr:row>
          <xdr:rowOff>0</xdr:rowOff>
        </xdr:from>
        <xdr:to>
          <xdr:col>18</xdr:col>
          <xdr:colOff>0</xdr:colOff>
          <xdr:row>50</xdr:row>
          <xdr:rowOff>142875</xdr:rowOff>
        </xdr:to>
        <xdr:sp macro="" textlink="">
          <xdr:nvSpPr>
            <xdr:cNvPr id="74773" name="Group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0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49</xdr:row>
          <xdr:rowOff>0</xdr:rowOff>
        </xdr:from>
        <xdr:to>
          <xdr:col>18</xdr:col>
          <xdr:colOff>0</xdr:colOff>
          <xdr:row>50</xdr:row>
          <xdr:rowOff>142875</xdr:rowOff>
        </xdr:to>
        <xdr:sp macro="" textlink="">
          <xdr:nvSpPr>
            <xdr:cNvPr id="74777" name="Group Box 25" hidden="1">
              <a:extLst>
                <a:ext uri="{63B3BB69-23CF-44E3-9099-C40C66FF867C}">
                  <a14:compatExt spid="_x0000_s74777"/>
                </a:ext>
                <a:ext uri="{FF2B5EF4-FFF2-40B4-BE49-F238E27FC236}">
                  <a16:creationId xmlns:a16="http://schemas.microsoft.com/office/drawing/2014/main" id="{00000000-0008-0000-0000-00001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0</xdr:rowOff>
        </xdr:from>
        <xdr:to>
          <xdr:col>2</xdr:col>
          <xdr:colOff>123825</xdr:colOff>
          <xdr:row>11</xdr:row>
          <xdr:rowOff>247650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0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38100</xdr:colOff>
      <xdr:row>7</xdr:row>
      <xdr:rowOff>19050</xdr:rowOff>
    </xdr:from>
    <xdr:to>
      <xdr:col>28</xdr:col>
      <xdr:colOff>400050</xdr:colOff>
      <xdr:row>21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5725" y="1943100"/>
          <a:ext cx="2686050" cy="3371850"/>
        </a:xfrm>
        <a:prstGeom prst="rect">
          <a:avLst/>
        </a:prstGeom>
      </xdr:spPr>
    </xdr:pic>
    <xdr:clientData/>
  </xdr:twoCellAnchor>
  <xdr:twoCellAnchor>
    <xdr:from>
      <xdr:col>19</xdr:col>
      <xdr:colOff>28576</xdr:colOff>
      <xdr:row>28</xdr:row>
      <xdr:rowOff>0</xdr:rowOff>
    </xdr:from>
    <xdr:to>
      <xdr:col>20</xdr:col>
      <xdr:colOff>1</xdr:colOff>
      <xdr:row>30</xdr:row>
      <xdr:rowOff>20291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01076" y="6724650"/>
          <a:ext cx="552450" cy="59179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5028</xdr:colOff>
      <xdr:row>9</xdr:row>
      <xdr:rowOff>28575</xdr:rowOff>
    </xdr:from>
    <xdr:to>
      <xdr:col>22</xdr:col>
      <xdr:colOff>5028</xdr:colOff>
      <xdr:row>9</xdr:row>
      <xdr:rowOff>247650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58553" y="2486025"/>
          <a:ext cx="1162050" cy="2190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576528</xdr:colOff>
      <xdr:row>7</xdr:row>
      <xdr:rowOff>38100</xdr:rowOff>
    </xdr:from>
    <xdr:to>
      <xdr:col>22</xdr:col>
      <xdr:colOff>523874</xdr:colOff>
      <xdr:row>7</xdr:row>
      <xdr:rowOff>238125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149028" y="1962150"/>
          <a:ext cx="1690421" cy="20002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76201</xdr:colOff>
      <xdr:row>28</xdr:row>
      <xdr:rowOff>0</xdr:rowOff>
    </xdr:from>
    <xdr:to>
      <xdr:col>20</xdr:col>
      <xdr:colOff>561975</xdr:colOff>
      <xdr:row>30</xdr:row>
      <xdr:rowOff>20291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229726" y="6724650"/>
          <a:ext cx="485774" cy="59179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104774</xdr:colOff>
      <xdr:row>43</xdr:row>
      <xdr:rowOff>0</xdr:rowOff>
    </xdr:from>
    <xdr:to>
      <xdr:col>30</xdr:col>
      <xdr:colOff>9525</xdr:colOff>
      <xdr:row>44</xdr:row>
      <xdr:rowOff>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000999" y="10439400"/>
          <a:ext cx="6972301" cy="35242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314325</xdr:colOff>
      <xdr:row>37</xdr:row>
      <xdr:rowOff>104775</xdr:rowOff>
    </xdr:from>
    <xdr:to>
      <xdr:col>25</xdr:col>
      <xdr:colOff>19050</xdr:colOff>
      <xdr:row>41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8886825" y="9115425"/>
          <a:ext cx="3190875" cy="1000125"/>
        </a:xfrm>
        <a:prstGeom prst="wedgeRoundRectCallout">
          <a:avLst>
            <a:gd name="adj1" fmla="val -25357"/>
            <a:gd name="adj2" fmla="val 90149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6350"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 b="0">
              <a:solidFill>
                <a:schemeClr val="bg1"/>
              </a:solidFill>
            </a:rPr>
            <a:t>年間経費は、基本料金を含めたご請求金額の合計値になります。</a:t>
          </a:r>
          <a:br>
            <a:rPr kumimoji="1" lang="en-US" altLang="ja-JP" sz="1000" b="0">
              <a:solidFill>
                <a:schemeClr val="bg1"/>
              </a:solidFill>
            </a:rPr>
          </a:br>
          <a:r>
            <a:rPr kumimoji="1" lang="ja-JP" altLang="en-US" sz="1000" b="0">
              <a:solidFill>
                <a:schemeClr val="bg1"/>
              </a:solidFill>
            </a:rPr>
            <a:t>省エネ提案のコスト削減効果の計算に使用しますので、記入を忘れずにお願いします。</a:t>
          </a:r>
        </a:p>
      </xdr:txBody>
    </xdr:sp>
    <xdr:clientData/>
  </xdr:twoCellAnchor>
  <xdr:twoCellAnchor>
    <xdr:from>
      <xdr:col>23</xdr:col>
      <xdr:colOff>581024</xdr:colOff>
      <xdr:row>1</xdr:row>
      <xdr:rowOff>142876</xdr:rowOff>
    </xdr:from>
    <xdr:to>
      <xdr:col>30</xdr:col>
      <xdr:colOff>161924</xdr:colOff>
      <xdr:row>5</xdr:row>
      <xdr:rowOff>209550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1477624" y="466726"/>
          <a:ext cx="3648075" cy="113347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ja-JP" sz="10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「電気ご使用量のお知らせ」など</a:t>
          </a:r>
          <a:r>
            <a:rPr kumimoji="1" lang="ja-JP" altLang="en-US" sz="10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を参考に、記入して下さい。</a:t>
          </a:r>
          <a:endParaRPr kumimoji="1" lang="en-US" altLang="ja-JP" sz="1000" b="0">
            <a:solidFill>
              <a:schemeClr val="bg1"/>
            </a:solidFill>
          </a:endParaRPr>
        </a:p>
        <a:p>
          <a:pPr algn="l"/>
          <a:r>
            <a:rPr kumimoji="1" lang="ja-JP" altLang="en-US" sz="1000" b="0">
              <a:solidFill>
                <a:schemeClr val="bg1"/>
              </a:solidFill>
            </a:rPr>
            <a:t>「電気ご使用量のお知らせ」などのコピーを</a:t>
          </a:r>
          <a:r>
            <a:rPr kumimoji="1" lang="en-US" altLang="ja-JP" sz="1000" b="0">
              <a:solidFill>
                <a:schemeClr val="bg1"/>
              </a:solidFill>
            </a:rPr>
            <a:t>12</a:t>
          </a:r>
          <a:r>
            <a:rPr kumimoji="1" lang="ja-JP" altLang="en-US" sz="1000" b="0">
              <a:solidFill>
                <a:schemeClr val="bg1"/>
              </a:solidFill>
            </a:rPr>
            <a:t>ヶ月分、</a:t>
          </a:r>
          <a:br>
            <a:rPr kumimoji="1" lang="en-US" altLang="ja-JP" sz="1000" b="0">
              <a:solidFill>
                <a:schemeClr val="bg1"/>
              </a:solidFill>
            </a:rPr>
          </a:br>
          <a:r>
            <a:rPr kumimoji="1" lang="ja-JP" altLang="en-US" sz="1000" b="0">
              <a:solidFill>
                <a:schemeClr val="bg1"/>
              </a:solidFill>
            </a:rPr>
            <a:t>添付して送付頂いても構いません。</a:t>
          </a:r>
        </a:p>
      </xdr:txBody>
    </xdr:sp>
    <xdr:clientData/>
  </xdr:twoCellAnchor>
  <xdr:twoCellAnchor>
    <xdr:from>
      <xdr:col>22</xdr:col>
      <xdr:colOff>523874</xdr:colOff>
      <xdr:row>7</xdr:row>
      <xdr:rowOff>138113</xdr:rowOff>
    </xdr:from>
    <xdr:to>
      <xdr:col>24</xdr:col>
      <xdr:colOff>323849</xdr:colOff>
      <xdr:row>13</xdr:row>
      <xdr:rowOff>61912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11" idx="1"/>
          <a:endCxn id="5" idx="3"/>
        </xdr:cNvCxnSpPr>
      </xdr:nvCxnSpPr>
      <xdr:spPr>
        <a:xfrm flipH="1" flipV="1">
          <a:off x="10839449" y="2062163"/>
          <a:ext cx="962025" cy="1476374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323849</xdr:colOff>
      <xdr:row>12</xdr:row>
      <xdr:rowOff>200024</xdr:rowOff>
    </xdr:from>
    <xdr:to>
      <xdr:col>28</xdr:col>
      <xdr:colOff>123824</xdr:colOff>
      <xdr:row>13</xdr:row>
      <xdr:rowOff>142874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01474" y="3457574"/>
          <a:ext cx="2124075" cy="161925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333375</xdr:colOff>
      <xdr:row>13</xdr:row>
      <xdr:rowOff>171449</xdr:rowOff>
    </xdr:from>
    <xdr:to>
      <xdr:col>26</xdr:col>
      <xdr:colOff>342901</xdr:colOff>
      <xdr:row>14</xdr:row>
      <xdr:rowOff>133350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811000" y="3648074"/>
          <a:ext cx="1171576" cy="171451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5031</xdr:colOff>
      <xdr:row>9</xdr:row>
      <xdr:rowOff>80832</xdr:rowOff>
    </xdr:from>
    <xdr:to>
      <xdr:col>24</xdr:col>
      <xdr:colOff>333375</xdr:colOff>
      <xdr:row>14</xdr:row>
      <xdr:rowOff>47625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stCxn id="12" idx="1"/>
        </xdr:cNvCxnSpPr>
      </xdr:nvCxnSpPr>
      <xdr:spPr>
        <a:xfrm flipH="1" flipV="1">
          <a:off x="10320606" y="2538282"/>
          <a:ext cx="1490394" cy="1195518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295275</xdr:colOff>
      <xdr:row>16</xdr:row>
      <xdr:rowOff>171450</xdr:rowOff>
    </xdr:from>
    <xdr:to>
      <xdr:col>28</xdr:col>
      <xdr:colOff>95250</xdr:colOff>
      <xdr:row>17</xdr:row>
      <xdr:rowOff>123825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772900" y="4333875"/>
          <a:ext cx="2124075" cy="161925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9524</xdr:colOff>
      <xdr:row>29</xdr:row>
      <xdr:rowOff>6004</xdr:rowOff>
    </xdr:from>
    <xdr:to>
      <xdr:col>19</xdr:col>
      <xdr:colOff>38100</xdr:colOff>
      <xdr:row>30</xdr:row>
      <xdr:rowOff>29816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05799" y="7016404"/>
          <a:ext cx="304801" cy="309562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319088</xdr:colOff>
      <xdr:row>17</xdr:row>
      <xdr:rowOff>42863</xdr:rowOff>
    </xdr:from>
    <xdr:to>
      <xdr:col>24</xdr:col>
      <xdr:colOff>295275</xdr:colOff>
      <xdr:row>28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14" idx="1"/>
          <a:endCxn id="6" idx="0"/>
        </xdr:cNvCxnSpPr>
      </xdr:nvCxnSpPr>
      <xdr:spPr>
        <a:xfrm flipH="1">
          <a:off x="9472613" y="4414838"/>
          <a:ext cx="2300287" cy="2309812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323849</xdr:colOff>
      <xdr:row>12</xdr:row>
      <xdr:rowOff>9524</xdr:rowOff>
    </xdr:from>
    <xdr:to>
      <xdr:col>28</xdr:col>
      <xdr:colOff>123824</xdr:colOff>
      <xdr:row>12</xdr:row>
      <xdr:rowOff>171449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801474" y="3267074"/>
          <a:ext cx="2124075" cy="161925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228600</xdr:colOff>
      <xdr:row>9</xdr:row>
      <xdr:rowOff>0</xdr:rowOff>
    </xdr:from>
    <xdr:to>
      <xdr:col>30</xdr:col>
      <xdr:colOff>409575</xdr:colOff>
      <xdr:row>11</xdr:row>
      <xdr:rowOff>133350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2868275" y="2457450"/>
          <a:ext cx="2505075" cy="666750"/>
        </a:xfrm>
        <a:prstGeom prst="wedgeRoundRectCallout">
          <a:avLst>
            <a:gd name="adj1" fmla="val -36422"/>
            <a:gd name="adj2" fmla="val 80149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9525"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000" b="0">
              <a:solidFill>
                <a:schemeClr val="bg1"/>
              </a:solidFill>
            </a:rPr>
            <a:t>4</a:t>
          </a:r>
          <a:r>
            <a:rPr kumimoji="1" lang="ja-JP" altLang="en-US" sz="1000" b="0">
              <a:solidFill>
                <a:schemeClr val="bg1"/>
              </a:solidFill>
            </a:rPr>
            <a:t>月</a:t>
          </a:r>
          <a:r>
            <a:rPr kumimoji="1" lang="en-US" altLang="ja-JP" sz="1000" b="0">
              <a:solidFill>
                <a:schemeClr val="bg1"/>
              </a:solidFill>
            </a:rPr>
            <a:t>3</a:t>
          </a:r>
          <a:r>
            <a:rPr kumimoji="1" lang="ja-JP" altLang="en-US" sz="1000" b="0">
              <a:solidFill>
                <a:schemeClr val="bg1"/>
              </a:solidFill>
            </a:rPr>
            <a:t>日から</a:t>
          </a:r>
          <a:r>
            <a:rPr kumimoji="1" lang="en-US" altLang="ja-JP" sz="1000" b="0">
              <a:solidFill>
                <a:schemeClr val="bg1"/>
              </a:solidFill>
            </a:rPr>
            <a:t>5</a:t>
          </a:r>
          <a:r>
            <a:rPr kumimoji="1" lang="ja-JP" altLang="en-US" sz="1000" b="0">
              <a:solidFill>
                <a:schemeClr val="bg1"/>
              </a:solidFill>
            </a:rPr>
            <a:t>月</a:t>
          </a:r>
          <a:r>
            <a:rPr kumimoji="1" lang="en-US" altLang="ja-JP" sz="1000" b="0">
              <a:solidFill>
                <a:schemeClr val="bg1"/>
              </a:solidFill>
            </a:rPr>
            <a:t>1</a:t>
          </a:r>
          <a:r>
            <a:rPr kumimoji="1" lang="ja-JP" altLang="en-US" sz="1000" b="0">
              <a:solidFill>
                <a:schemeClr val="bg1"/>
              </a:solidFill>
            </a:rPr>
            <a:t>日の期間は</a:t>
          </a:r>
          <a:r>
            <a:rPr kumimoji="1" lang="en-US" altLang="ja-JP" sz="1000" b="0">
              <a:solidFill>
                <a:schemeClr val="bg1"/>
              </a:solidFill>
            </a:rPr>
            <a:t>4</a:t>
          </a:r>
          <a:r>
            <a:rPr kumimoji="1" lang="ja-JP" altLang="en-US" sz="1000" b="0">
              <a:solidFill>
                <a:schemeClr val="bg1"/>
              </a:solidFill>
            </a:rPr>
            <a:t>月の日数が多いので</a:t>
          </a:r>
          <a:r>
            <a:rPr kumimoji="1" lang="en-US" altLang="ja-JP" sz="1000" b="1" u="sng">
              <a:solidFill>
                <a:srgbClr val="FF0000"/>
              </a:solidFill>
            </a:rPr>
            <a:t>4</a:t>
          </a:r>
          <a:r>
            <a:rPr kumimoji="1" lang="ja-JP" altLang="en-US" sz="1000" b="1" u="sng">
              <a:solidFill>
                <a:srgbClr val="FF0000"/>
              </a:solidFill>
            </a:rPr>
            <a:t>月</a:t>
          </a:r>
          <a:r>
            <a:rPr kumimoji="1" lang="ja-JP" altLang="en-US" sz="1000" b="0">
              <a:solidFill>
                <a:schemeClr val="bg1"/>
              </a:solidFill>
            </a:rPr>
            <a:t>のデータとして記入ください。</a:t>
          </a:r>
        </a:p>
      </xdr:txBody>
    </xdr:sp>
    <xdr:clientData/>
  </xdr:twoCellAnchor>
  <xdr:twoCellAnchor>
    <xdr:from>
      <xdr:col>18</xdr:col>
      <xdr:colOff>190500</xdr:colOff>
      <xdr:row>10</xdr:row>
      <xdr:rowOff>171451</xdr:rowOff>
    </xdr:from>
    <xdr:to>
      <xdr:col>26</xdr:col>
      <xdr:colOff>219076</xdr:colOff>
      <xdr:row>28</xdr:row>
      <xdr:rowOff>0</xdr:rowOff>
    </xdr:to>
    <xdr:sp macro="" textlink="">
      <xdr:nvSpPr>
        <xdr:cNvPr id="19" name="フリーフォーム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486775" y="2895601"/>
          <a:ext cx="4371976" cy="3829049"/>
        </a:xfrm>
        <a:custGeom>
          <a:avLst/>
          <a:gdLst>
            <a:gd name="connsiteX0" fmla="*/ 6607969 w 6607969"/>
            <a:gd name="connsiteY0" fmla="*/ 0 h 6322219"/>
            <a:gd name="connsiteX1" fmla="*/ 4310062 w 6607969"/>
            <a:gd name="connsiteY1" fmla="*/ 0 h 6322219"/>
            <a:gd name="connsiteX2" fmla="*/ 0 w 6607969"/>
            <a:gd name="connsiteY2" fmla="*/ 6322219 h 6322219"/>
            <a:gd name="connsiteX0" fmla="*/ 6607969 w 6607969"/>
            <a:gd name="connsiteY0" fmla="*/ 0 h 6322219"/>
            <a:gd name="connsiteX1" fmla="*/ 5147574 w 6607969"/>
            <a:gd name="connsiteY1" fmla="*/ 0 h 6322219"/>
            <a:gd name="connsiteX2" fmla="*/ 0 w 6607969"/>
            <a:gd name="connsiteY2" fmla="*/ 6322219 h 63222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07969" h="6322219">
              <a:moveTo>
                <a:pt x="6607969" y="0"/>
              </a:moveTo>
              <a:lnTo>
                <a:pt x="5147574" y="0"/>
              </a:lnTo>
              <a:cubicBezTo>
                <a:pt x="3710887" y="2107406"/>
                <a:pt x="1436687" y="4214813"/>
                <a:pt x="0" y="6322219"/>
              </a:cubicBezTo>
            </a:path>
          </a:pathLst>
        </a:custGeom>
        <a:noFill/>
        <a:ln w="12700">
          <a:solidFill>
            <a:srgbClr val="FF0000"/>
          </a:solidFill>
          <a:headEnd type="none" w="med" len="med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304800</xdr:colOff>
      <xdr:row>18</xdr:row>
      <xdr:rowOff>190500</xdr:rowOff>
    </xdr:from>
    <xdr:to>
      <xdr:col>28</xdr:col>
      <xdr:colOff>104775</xdr:colOff>
      <xdr:row>19</xdr:row>
      <xdr:rowOff>142875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782425" y="4772025"/>
          <a:ext cx="2124075" cy="161925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457200</xdr:colOff>
      <xdr:row>19</xdr:row>
      <xdr:rowOff>38100</xdr:rowOff>
    </xdr:from>
    <xdr:to>
      <xdr:col>24</xdr:col>
      <xdr:colOff>304801</xdr:colOff>
      <xdr:row>28</xdr:row>
      <xdr:rowOff>0</xdr:rowOff>
    </xdr:to>
    <xdr:sp macro="" textlink="">
      <xdr:nvSpPr>
        <xdr:cNvPr id="21" name="フリーフォーム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9029700" y="4829175"/>
          <a:ext cx="2752726" cy="1895475"/>
        </a:xfrm>
        <a:custGeom>
          <a:avLst/>
          <a:gdLst>
            <a:gd name="connsiteX0" fmla="*/ 6607969 w 6607969"/>
            <a:gd name="connsiteY0" fmla="*/ 0 h 6322219"/>
            <a:gd name="connsiteX1" fmla="*/ 4310062 w 6607969"/>
            <a:gd name="connsiteY1" fmla="*/ 0 h 6322219"/>
            <a:gd name="connsiteX2" fmla="*/ 0 w 6607969"/>
            <a:gd name="connsiteY2" fmla="*/ 6322219 h 6322219"/>
            <a:gd name="connsiteX0" fmla="*/ 6607969 w 6607969"/>
            <a:gd name="connsiteY0" fmla="*/ 0 h 6322219"/>
            <a:gd name="connsiteX1" fmla="*/ 5147574 w 6607969"/>
            <a:gd name="connsiteY1" fmla="*/ 0 h 6322219"/>
            <a:gd name="connsiteX2" fmla="*/ 0 w 6607969"/>
            <a:gd name="connsiteY2" fmla="*/ 6322219 h 63222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07969" h="6322219">
              <a:moveTo>
                <a:pt x="6607969" y="0"/>
              </a:moveTo>
              <a:lnTo>
                <a:pt x="5147574" y="0"/>
              </a:lnTo>
              <a:cubicBezTo>
                <a:pt x="3710887" y="2107406"/>
                <a:pt x="1436687" y="4214813"/>
                <a:pt x="0" y="6322219"/>
              </a:cubicBezTo>
            </a:path>
          </a:pathLst>
        </a:custGeom>
        <a:noFill/>
        <a:ln w="12700">
          <a:solidFill>
            <a:srgbClr val="FF0000"/>
          </a:solidFill>
          <a:headEnd type="none" w="med" len="med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10</xdr:row>
      <xdr:rowOff>57150</xdr:rowOff>
    </xdr:from>
    <xdr:to>
      <xdr:col>22</xdr:col>
      <xdr:colOff>0</xdr:colOff>
      <xdr:row>10</xdr:row>
      <xdr:rowOff>238125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9153525" y="2781300"/>
          <a:ext cx="1162050" cy="1809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66675</xdr:colOff>
      <xdr:row>11</xdr:row>
      <xdr:rowOff>104775</xdr:rowOff>
    </xdr:from>
    <xdr:to>
      <xdr:col>22</xdr:col>
      <xdr:colOff>428625</xdr:colOff>
      <xdr:row>14</xdr:row>
      <xdr:rowOff>76200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962900" y="3095625"/>
          <a:ext cx="2781300" cy="666750"/>
        </a:xfrm>
        <a:prstGeom prst="wedgeRoundRectCallout">
          <a:avLst>
            <a:gd name="adj1" fmla="val -259"/>
            <a:gd name="adj2" fmla="val -81279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9525"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chemeClr val="bg1"/>
              </a:solidFill>
            </a:rPr>
            <a:t>基本料金単価は、電力会社によって明細書に記載がない場合がありますので、記載されていましたらご記入ください。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0</xdr:rowOff>
        </xdr:from>
        <xdr:to>
          <xdr:col>10</xdr:col>
          <xdr:colOff>9525</xdr:colOff>
          <xdr:row>38</xdr:row>
          <xdr:rowOff>180975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2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仕出し弁当の手配可能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38</xdr:row>
          <xdr:rowOff>0</xdr:rowOff>
        </xdr:from>
        <xdr:to>
          <xdr:col>15</xdr:col>
          <xdr:colOff>57150</xdr:colOff>
          <xdr:row>38</xdr:row>
          <xdr:rowOff>180975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:a16="http://schemas.microsoft.com/office/drawing/2014/main" id="{00000000-0008-0000-0200-00000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食堂利用可能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38</xdr:row>
          <xdr:rowOff>0</xdr:rowOff>
        </xdr:from>
        <xdr:to>
          <xdr:col>23</xdr:col>
          <xdr:colOff>19050</xdr:colOff>
          <xdr:row>38</xdr:row>
          <xdr:rowOff>180975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  <a:ext uri="{FF2B5EF4-FFF2-40B4-BE49-F238E27FC236}">
                  <a16:creationId xmlns:a16="http://schemas.microsoft.com/office/drawing/2014/main" id="{00000000-0008-0000-0200-00000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近隣に食事処あり（外食）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32</xdr:col>
          <xdr:colOff>104775</xdr:colOff>
          <xdr:row>38</xdr:row>
          <xdr:rowOff>161925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  <a:ext uri="{FF2B5EF4-FFF2-40B4-BE49-F238E27FC236}">
                  <a16:creationId xmlns:a16="http://schemas.microsoft.com/office/drawing/2014/main" id="{00000000-0008-0000-0200-00000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お弁当持参（左記以外の場合）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48</xdr:row>
          <xdr:rowOff>19050</xdr:rowOff>
        </xdr:from>
        <xdr:to>
          <xdr:col>4</xdr:col>
          <xdr:colOff>0</xdr:colOff>
          <xdr:row>48</xdr:row>
          <xdr:rowOff>219075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  <a:ext uri="{FF2B5EF4-FFF2-40B4-BE49-F238E27FC236}">
                  <a16:creationId xmlns:a16="http://schemas.microsoft.com/office/drawing/2014/main" id="{00000000-0008-0000-0200-00000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</xdr:rowOff>
        </xdr:from>
        <xdr:to>
          <xdr:col>14</xdr:col>
          <xdr:colOff>0</xdr:colOff>
          <xdr:row>49</xdr:row>
          <xdr:rowOff>219075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  <a:ext uri="{FF2B5EF4-FFF2-40B4-BE49-F238E27FC236}">
                  <a16:creationId xmlns:a16="http://schemas.microsoft.com/office/drawing/2014/main" id="{00000000-0008-0000-0200-00000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50</xdr:row>
          <xdr:rowOff>9525</xdr:rowOff>
        </xdr:from>
        <xdr:to>
          <xdr:col>24</xdr:col>
          <xdr:colOff>0</xdr:colOff>
          <xdr:row>50</xdr:row>
          <xdr:rowOff>209550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  <a:ext uri="{FF2B5EF4-FFF2-40B4-BE49-F238E27FC236}">
                  <a16:creationId xmlns:a16="http://schemas.microsoft.com/office/drawing/2014/main" id="{00000000-0008-0000-0200-00000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51</xdr:row>
          <xdr:rowOff>9525</xdr:rowOff>
        </xdr:from>
        <xdr:to>
          <xdr:col>18</xdr:col>
          <xdr:colOff>180975</xdr:colOff>
          <xdr:row>51</xdr:row>
          <xdr:rowOff>219075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  <a:ext uri="{FF2B5EF4-FFF2-40B4-BE49-F238E27FC236}">
                  <a16:creationId xmlns:a16="http://schemas.microsoft.com/office/drawing/2014/main" id="{00000000-0008-0000-0200-00000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55</xdr:row>
          <xdr:rowOff>19050</xdr:rowOff>
        </xdr:from>
        <xdr:to>
          <xdr:col>3</xdr:col>
          <xdr:colOff>180975</xdr:colOff>
          <xdr:row>55</xdr:row>
          <xdr:rowOff>200025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  <a:ext uri="{FF2B5EF4-FFF2-40B4-BE49-F238E27FC236}">
                  <a16:creationId xmlns:a16="http://schemas.microsoft.com/office/drawing/2014/main" id="{00000000-0008-0000-0200-00000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9525</xdr:rowOff>
        </xdr:from>
        <xdr:to>
          <xdr:col>20</xdr:col>
          <xdr:colOff>9525</xdr:colOff>
          <xdr:row>48</xdr:row>
          <xdr:rowOff>219075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  <a:ext uri="{FF2B5EF4-FFF2-40B4-BE49-F238E27FC236}">
                  <a16:creationId xmlns:a16="http://schemas.microsoft.com/office/drawing/2014/main" id="{00000000-0008-0000-0200-00000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51</xdr:row>
          <xdr:rowOff>9525</xdr:rowOff>
        </xdr:from>
        <xdr:to>
          <xdr:col>3</xdr:col>
          <xdr:colOff>190500</xdr:colOff>
          <xdr:row>51</xdr:row>
          <xdr:rowOff>209550</xdr:rowOff>
        </xdr:to>
        <xdr:sp macro="" textlink="">
          <xdr:nvSpPr>
            <xdr:cNvPr id="65549" name="Check Box 13" hidden="1">
              <a:extLst>
                <a:ext uri="{63B3BB69-23CF-44E3-9099-C40C66FF867C}">
                  <a14:compatExt spid="_x0000_s65549"/>
                </a:ext>
                <a:ext uri="{FF2B5EF4-FFF2-40B4-BE49-F238E27FC236}">
                  <a16:creationId xmlns:a16="http://schemas.microsoft.com/office/drawing/2014/main" id="{00000000-0008-0000-0200-00000D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54</xdr:row>
          <xdr:rowOff>9525</xdr:rowOff>
        </xdr:from>
        <xdr:to>
          <xdr:col>23</xdr:col>
          <xdr:colOff>142875</xdr:colOff>
          <xdr:row>54</xdr:row>
          <xdr:rowOff>219075</xdr:rowOff>
        </xdr:to>
        <xdr:sp macro="" textlink="">
          <xdr:nvSpPr>
            <xdr:cNvPr id="65551" name="Check Box 15" hidden="1">
              <a:extLst>
                <a:ext uri="{63B3BB69-23CF-44E3-9099-C40C66FF867C}">
                  <a14:compatExt spid="_x0000_s65551"/>
                </a:ext>
                <a:ext uri="{FF2B5EF4-FFF2-40B4-BE49-F238E27FC236}">
                  <a16:creationId xmlns:a16="http://schemas.microsoft.com/office/drawing/2014/main" id="{00000000-0008-0000-0200-00000F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55</xdr:row>
          <xdr:rowOff>9525</xdr:rowOff>
        </xdr:from>
        <xdr:to>
          <xdr:col>19</xdr:col>
          <xdr:colOff>28575</xdr:colOff>
          <xdr:row>55</xdr:row>
          <xdr:rowOff>219075</xdr:rowOff>
        </xdr:to>
        <xdr:sp macro="" textlink="">
          <xdr:nvSpPr>
            <xdr:cNvPr id="65552" name="Check Box 16" hidden="1">
              <a:extLst>
                <a:ext uri="{63B3BB69-23CF-44E3-9099-C40C66FF867C}">
                  <a14:compatExt spid="_x0000_s65552"/>
                </a:ext>
                <a:ext uri="{FF2B5EF4-FFF2-40B4-BE49-F238E27FC236}">
                  <a16:creationId xmlns:a16="http://schemas.microsoft.com/office/drawing/2014/main" id="{00000000-0008-0000-0200-000010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48</xdr:row>
          <xdr:rowOff>9525</xdr:rowOff>
        </xdr:from>
        <xdr:to>
          <xdr:col>9</xdr:col>
          <xdr:colOff>180975</xdr:colOff>
          <xdr:row>48</xdr:row>
          <xdr:rowOff>219075</xdr:rowOff>
        </xdr:to>
        <xdr:sp macro="" textlink="">
          <xdr:nvSpPr>
            <xdr:cNvPr id="65556" name="Check Box 20" hidden="1">
              <a:extLst>
                <a:ext uri="{63B3BB69-23CF-44E3-9099-C40C66FF867C}">
                  <a14:compatExt spid="_x0000_s65556"/>
                </a:ext>
                <a:ext uri="{FF2B5EF4-FFF2-40B4-BE49-F238E27FC236}">
                  <a16:creationId xmlns:a16="http://schemas.microsoft.com/office/drawing/2014/main" id="{00000000-0008-0000-0200-00001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50</xdr:row>
          <xdr:rowOff>9525</xdr:rowOff>
        </xdr:from>
        <xdr:to>
          <xdr:col>3</xdr:col>
          <xdr:colOff>190500</xdr:colOff>
          <xdr:row>50</xdr:row>
          <xdr:rowOff>209550</xdr:rowOff>
        </xdr:to>
        <xdr:sp macro="" textlink="">
          <xdr:nvSpPr>
            <xdr:cNvPr id="65557" name="Check Box 21" hidden="1">
              <a:extLst>
                <a:ext uri="{63B3BB69-23CF-44E3-9099-C40C66FF867C}">
                  <a14:compatExt spid="_x0000_s65557"/>
                </a:ext>
                <a:ext uri="{FF2B5EF4-FFF2-40B4-BE49-F238E27FC236}">
                  <a16:creationId xmlns:a16="http://schemas.microsoft.com/office/drawing/2014/main" id="{00000000-0008-0000-0200-00001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49</xdr:row>
          <xdr:rowOff>19050</xdr:rowOff>
        </xdr:from>
        <xdr:to>
          <xdr:col>25</xdr:col>
          <xdr:colOff>152400</xdr:colOff>
          <xdr:row>49</xdr:row>
          <xdr:rowOff>219075</xdr:rowOff>
        </xdr:to>
        <xdr:sp macro="" textlink="">
          <xdr:nvSpPr>
            <xdr:cNvPr id="65558" name="Check Box 22" hidden="1">
              <a:extLst>
                <a:ext uri="{63B3BB69-23CF-44E3-9099-C40C66FF867C}">
                  <a14:compatExt spid="_x0000_s65558"/>
                </a:ext>
                <a:ext uri="{FF2B5EF4-FFF2-40B4-BE49-F238E27FC236}">
                  <a16:creationId xmlns:a16="http://schemas.microsoft.com/office/drawing/2014/main" id="{00000000-0008-0000-0200-00001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54</xdr:row>
          <xdr:rowOff>9525</xdr:rowOff>
        </xdr:from>
        <xdr:to>
          <xdr:col>3</xdr:col>
          <xdr:colOff>190500</xdr:colOff>
          <xdr:row>54</xdr:row>
          <xdr:rowOff>219075</xdr:rowOff>
        </xdr:to>
        <xdr:sp macro="" textlink="">
          <xdr:nvSpPr>
            <xdr:cNvPr id="65560" name="Check Box 24" hidden="1">
              <a:extLst>
                <a:ext uri="{63B3BB69-23CF-44E3-9099-C40C66FF867C}">
                  <a14:compatExt spid="_x0000_s65560"/>
                </a:ext>
                <a:ext uri="{FF2B5EF4-FFF2-40B4-BE49-F238E27FC236}">
                  <a16:creationId xmlns:a16="http://schemas.microsoft.com/office/drawing/2014/main" id="{00000000-0008-0000-0200-00001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54</xdr:row>
          <xdr:rowOff>9525</xdr:rowOff>
        </xdr:from>
        <xdr:to>
          <xdr:col>14</xdr:col>
          <xdr:colOff>171450</xdr:colOff>
          <xdr:row>54</xdr:row>
          <xdr:rowOff>219075</xdr:rowOff>
        </xdr:to>
        <xdr:sp macro="" textlink="">
          <xdr:nvSpPr>
            <xdr:cNvPr id="65561" name="Check Box 25" hidden="1">
              <a:extLst>
                <a:ext uri="{63B3BB69-23CF-44E3-9099-C40C66FF867C}">
                  <a14:compatExt spid="_x0000_s65561"/>
                </a:ext>
                <a:ext uri="{FF2B5EF4-FFF2-40B4-BE49-F238E27FC236}">
                  <a16:creationId xmlns:a16="http://schemas.microsoft.com/office/drawing/2014/main" id="{00000000-0008-0000-0200-00001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55</xdr:row>
          <xdr:rowOff>9525</xdr:rowOff>
        </xdr:from>
        <xdr:to>
          <xdr:col>19</xdr:col>
          <xdr:colOff>28575</xdr:colOff>
          <xdr:row>55</xdr:row>
          <xdr:rowOff>219075</xdr:rowOff>
        </xdr:to>
        <xdr:sp macro="" textlink="">
          <xdr:nvSpPr>
            <xdr:cNvPr id="65562" name="Check Box 26" hidden="1">
              <a:extLst>
                <a:ext uri="{63B3BB69-23CF-44E3-9099-C40C66FF867C}">
                  <a14:compatExt spid="_x0000_s65562"/>
                </a:ext>
                <a:ext uri="{FF2B5EF4-FFF2-40B4-BE49-F238E27FC236}">
                  <a16:creationId xmlns:a16="http://schemas.microsoft.com/office/drawing/2014/main" id="{00000000-0008-0000-0200-00001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50</xdr:row>
          <xdr:rowOff>9525</xdr:rowOff>
        </xdr:from>
        <xdr:to>
          <xdr:col>18</xdr:col>
          <xdr:colOff>180975</xdr:colOff>
          <xdr:row>50</xdr:row>
          <xdr:rowOff>209550</xdr:rowOff>
        </xdr:to>
        <xdr:sp macro="" textlink="">
          <xdr:nvSpPr>
            <xdr:cNvPr id="65563" name="Check Box 27" hidden="1">
              <a:extLst>
                <a:ext uri="{63B3BB69-23CF-44E3-9099-C40C66FF867C}">
                  <a14:compatExt spid="_x0000_s65563"/>
                </a:ext>
                <a:ext uri="{FF2B5EF4-FFF2-40B4-BE49-F238E27FC236}">
                  <a16:creationId xmlns:a16="http://schemas.microsoft.com/office/drawing/2014/main" id="{00000000-0008-0000-0200-00001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49</xdr:row>
          <xdr:rowOff>9525</xdr:rowOff>
        </xdr:from>
        <xdr:to>
          <xdr:col>3</xdr:col>
          <xdr:colOff>190500</xdr:colOff>
          <xdr:row>49</xdr:row>
          <xdr:rowOff>219075</xdr:rowOff>
        </xdr:to>
        <xdr:sp macro="" textlink="">
          <xdr:nvSpPr>
            <xdr:cNvPr id="65564" name="Check Box 28" hidden="1">
              <a:extLst>
                <a:ext uri="{63B3BB69-23CF-44E3-9099-C40C66FF867C}">
                  <a14:compatExt spid="_x0000_s65564"/>
                </a:ext>
                <a:ext uri="{FF2B5EF4-FFF2-40B4-BE49-F238E27FC236}">
                  <a16:creationId xmlns:a16="http://schemas.microsoft.com/office/drawing/2014/main" id="{00000000-0008-0000-0200-00001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www.shindan-net.jp/service/pdf/shindan_agreement_20230426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10"/>
  <sheetViews>
    <sheetView showGridLines="0" showRowColHeaders="0" tabSelected="1" zoomScaleNormal="100" zoomScaleSheetLayoutView="85" workbookViewId="0">
      <selection activeCell="AA4" sqref="AA4:AB5"/>
    </sheetView>
  </sheetViews>
  <sheetFormatPr defaultColWidth="3.875" defaultRowHeight="0" customHeight="1" zeroHeight="1"/>
  <cols>
    <col min="1" max="1" width="1.125" style="2" customWidth="1"/>
    <col min="2" max="36" width="2.625" style="2" customWidth="1"/>
    <col min="37" max="41" width="5.25" style="93" hidden="1" customWidth="1"/>
    <col min="42" max="56" width="5.25" style="94" hidden="1" customWidth="1"/>
    <col min="57" max="16384" width="3.875" style="94"/>
  </cols>
  <sheetData>
    <row r="1" spans="1:56" ht="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6" ht="19.5" customHeight="1">
      <c r="A2" s="1"/>
      <c r="B2" s="1" t="s">
        <v>176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31" t="s">
        <v>134</v>
      </c>
      <c r="AA2" s="431"/>
      <c r="AB2" s="431"/>
      <c r="AC2" s="431"/>
      <c r="AD2" s="431"/>
      <c r="AE2" s="431"/>
      <c r="AF2" s="431"/>
      <c r="AG2" s="431"/>
      <c r="AH2" s="431"/>
      <c r="AI2" s="431"/>
      <c r="AJ2" s="1"/>
      <c r="AK2" s="10"/>
      <c r="AL2" s="95"/>
      <c r="AM2" s="95"/>
      <c r="AN2" s="95"/>
      <c r="AO2" s="10" t="s">
        <v>79</v>
      </c>
      <c r="AP2" s="96"/>
      <c r="AQ2" s="41"/>
      <c r="AR2" s="10" t="s">
        <v>135</v>
      </c>
      <c r="AS2" s="41"/>
      <c r="AT2" s="41"/>
      <c r="AU2" s="67"/>
      <c r="AV2" s="67"/>
      <c r="AW2" s="67"/>
      <c r="AX2" s="67"/>
      <c r="AY2" s="67"/>
      <c r="AZ2" s="67"/>
      <c r="BA2" s="67"/>
      <c r="BB2" s="67"/>
      <c r="BC2" s="67"/>
      <c r="BD2" s="67"/>
    </row>
    <row r="3" spans="1:56" ht="12.75" customHeight="1">
      <c r="A3" s="1"/>
      <c r="B3" s="1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"/>
      <c r="AB3" s="3"/>
      <c r="AC3" s="3"/>
      <c r="AD3" s="3"/>
      <c r="AE3" s="3"/>
      <c r="AF3" s="3"/>
      <c r="AG3" s="3"/>
      <c r="AH3" s="3"/>
      <c r="AI3" s="3"/>
      <c r="AJ3" s="3"/>
      <c r="AK3" s="10"/>
      <c r="AL3" s="95"/>
      <c r="AM3" s="95"/>
      <c r="AN3" s="95"/>
      <c r="AO3" s="10" t="s">
        <v>177</v>
      </c>
      <c r="AP3" s="10"/>
      <c r="AQ3" s="41"/>
      <c r="AR3" s="10" t="s">
        <v>177</v>
      </c>
      <c r="AS3" s="41"/>
      <c r="AT3" s="41"/>
      <c r="AU3" s="67"/>
      <c r="AV3" s="67"/>
      <c r="AW3" s="67"/>
      <c r="AX3" s="67"/>
      <c r="AY3" s="67"/>
      <c r="AZ3" s="67"/>
      <c r="BA3" s="67"/>
      <c r="BB3" s="67"/>
      <c r="BC3" s="67"/>
      <c r="BD3" s="67"/>
    </row>
    <row r="4" spans="1:56" ht="15" customHeight="1" thickBot="1">
      <c r="A4" s="1"/>
      <c r="B4" s="1" t="s">
        <v>178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534">
        <v>20</v>
      </c>
      <c r="Z4" s="535"/>
      <c r="AA4" s="537"/>
      <c r="AB4" s="538"/>
      <c r="AC4" s="541" t="s">
        <v>0</v>
      </c>
      <c r="AD4" s="537"/>
      <c r="AE4" s="538"/>
      <c r="AF4" s="543" t="s">
        <v>64</v>
      </c>
      <c r="AG4" s="537"/>
      <c r="AH4" s="544"/>
      <c r="AI4" s="531" t="s">
        <v>67</v>
      </c>
      <c r="AJ4" s="531"/>
      <c r="AK4" s="10"/>
      <c r="AL4" s="95"/>
      <c r="AM4" s="95"/>
      <c r="AN4" s="95"/>
      <c r="AO4" s="10" t="s">
        <v>179</v>
      </c>
      <c r="AP4" s="10" t="s">
        <v>180</v>
      </c>
      <c r="AQ4" s="10" t="s">
        <v>136</v>
      </c>
      <c r="AR4" s="41" t="s">
        <v>181</v>
      </c>
      <c r="AS4" s="41" t="s">
        <v>182</v>
      </c>
      <c r="AT4" s="41" t="s">
        <v>183</v>
      </c>
      <c r="AU4" s="67"/>
      <c r="AV4" s="67" t="s">
        <v>412</v>
      </c>
      <c r="AW4" s="67"/>
      <c r="AX4" s="67"/>
      <c r="AY4" s="67"/>
      <c r="AZ4" s="67"/>
      <c r="BA4" s="67"/>
      <c r="BB4" s="67"/>
      <c r="BC4" s="67"/>
      <c r="BD4" s="67"/>
    </row>
    <row r="5" spans="1:56" ht="15" customHeight="1" thickBot="1">
      <c r="A5" s="1"/>
      <c r="B5" s="1" t="s">
        <v>65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536"/>
      <c r="Z5" s="535"/>
      <c r="AA5" s="539"/>
      <c r="AB5" s="540"/>
      <c r="AC5" s="542"/>
      <c r="AD5" s="539"/>
      <c r="AE5" s="540"/>
      <c r="AF5" s="543"/>
      <c r="AG5" s="545"/>
      <c r="AH5" s="546"/>
      <c r="AI5" s="531"/>
      <c r="AJ5" s="531"/>
      <c r="AK5" s="95"/>
      <c r="AL5" s="95"/>
      <c r="AM5" s="95"/>
      <c r="AN5" s="95"/>
      <c r="AO5" s="97" t="b">
        <v>0</v>
      </c>
      <c r="AP5" s="98" t="b">
        <v>0</v>
      </c>
      <c r="AQ5" s="98" t="b">
        <v>0</v>
      </c>
      <c r="AR5" s="137" t="b">
        <v>0</v>
      </c>
      <c r="AS5" s="137" t="b">
        <v>1</v>
      </c>
      <c r="AT5" s="137" t="b">
        <v>0</v>
      </c>
      <c r="AU5" s="67"/>
      <c r="AV5" s="67" t="s">
        <v>413</v>
      </c>
      <c r="AW5" s="67"/>
      <c r="AX5" s="67"/>
      <c r="AY5" s="67"/>
      <c r="AZ5" s="67"/>
      <c r="BA5" s="67"/>
      <c r="BB5" s="67"/>
      <c r="BC5" s="67"/>
      <c r="BD5" s="67"/>
    </row>
    <row r="6" spans="1:56" ht="15" customHeight="1" thickBot="1">
      <c r="A6" s="1"/>
      <c r="B6" s="1" t="s">
        <v>184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3"/>
      <c r="AB6" s="3"/>
      <c r="AC6" s="3"/>
      <c r="AD6" s="3"/>
      <c r="AE6" s="3"/>
      <c r="AF6" s="3"/>
      <c r="AG6" s="3"/>
      <c r="AH6" s="3"/>
      <c r="AI6" s="1"/>
      <c r="AJ6" s="1"/>
      <c r="AK6" s="95"/>
      <c r="AL6" s="95"/>
      <c r="AM6" s="95"/>
      <c r="AN6" s="95">
        <f>+SUM(AO6:AQ6)</f>
        <v>0</v>
      </c>
      <c r="AO6" s="95">
        <f>+AO5+0</f>
        <v>0</v>
      </c>
      <c r="AP6" s="41">
        <f>+AP5+0</f>
        <v>0</v>
      </c>
      <c r="AQ6" s="41">
        <f>IF(AQ5=TRUE,10,0)</f>
        <v>0</v>
      </c>
      <c r="AR6" s="41"/>
      <c r="AS6" s="41"/>
      <c r="AT6" s="41"/>
      <c r="AU6" s="67"/>
      <c r="AV6" s="67" t="s">
        <v>414</v>
      </c>
      <c r="AW6" s="67"/>
      <c r="AX6" s="67"/>
      <c r="AY6" s="67"/>
      <c r="AZ6" s="67"/>
      <c r="BA6" s="67"/>
      <c r="BB6" s="67"/>
      <c r="BC6" s="67"/>
      <c r="BD6" s="67"/>
    </row>
    <row r="7" spans="1:56" ht="15" customHeight="1" thickBot="1">
      <c r="A7" s="1"/>
      <c r="B7" s="548" t="s">
        <v>227</v>
      </c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  <c r="X7" s="548"/>
      <c r="Y7" s="548"/>
      <c r="Z7" s="548"/>
      <c r="AA7" s="548"/>
      <c r="AB7" s="548"/>
      <c r="AC7" s="548"/>
      <c r="AD7" s="548"/>
      <c r="AE7" s="548"/>
      <c r="AF7" s="548"/>
      <c r="AG7" s="548"/>
      <c r="AH7" s="548"/>
      <c r="AI7" s="548"/>
      <c r="AJ7" s="1"/>
      <c r="AK7" s="95"/>
      <c r="AL7" s="95"/>
      <c r="AM7" s="95"/>
      <c r="AN7" s="95"/>
      <c r="AO7" s="95"/>
      <c r="AP7" s="137" t="b">
        <v>0</v>
      </c>
      <c r="AQ7" s="41" t="s">
        <v>94</v>
      </c>
      <c r="AR7" s="41"/>
      <c r="AS7" s="41"/>
      <c r="AT7" s="41"/>
      <c r="AU7" s="67"/>
      <c r="AV7" s="67" t="s">
        <v>137</v>
      </c>
      <c r="AW7" s="67"/>
      <c r="AX7" s="67"/>
      <c r="AY7" s="67"/>
      <c r="AZ7" s="67"/>
      <c r="BA7" s="67"/>
      <c r="BB7" s="67"/>
      <c r="BC7" s="67"/>
      <c r="BD7" s="67"/>
    </row>
    <row r="8" spans="1:56" s="101" customFormat="1" ht="7.5" customHeight="1" thickBot="1">
      <c r="A8" s="190"/>
      <c r="B8" s="547" t="s">
        <v>226</v>
      </c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47"/>
      <c r="P8" s="547"/>
      <c r="Q8" s="547"/>
      <c r="R8" s="547"/>
      <c r="S8" s="547"/>
      <c r="T8" s="547"/>
      <c r="U8" s="547"/>
      <c r="V8" s="547"/>
      <c r="W8" s="547"/>
      <c r="X8" s="547"/>
      <c r="Y8" s="547"/>
      <c r="Z8" s="547"/>
      <c r="AA8" s="547"/>
      <c r="AB8" s="547"/>
      <c r="AC8" s="547"/>
      <c r="AD8" s="547"/>
      <c r="AE8" s="547"/>
      <c r="AF8" s="547"/>
      <c r="AG8" s="547"/>
      <c r="AH8" s="547"/>
      <c r="AI8" s="547"/>
      <c r="AJ8" s="190"/>
      <c r="AK8" s="99"/>
      <c r="AL8" s="99"/>
      <c r="AM8" s="99"/>
      <c r="AN8" s="99"/>
      <c r="AO8" s="99"/>
      <c r="AP8" s="100"/>
      <c r="AQ8" s="41"/>
      <c r="AR8" s="100"/>
      <c r="AS8" s="100"/>
      <c r="AT8" s="100"/>
      <c r="AU8" s="70"/>
      <c r="AV8" s="70" t="s">
        <v>138</v>
      </c>
      <c r="AW8" s="70"/>
      <c r="AX8" s="70"/>
      <c r="AY8" s="70"/>
      <c r="AZ8" s="70"/>
      <c r="BA8" s="70"/>
      <c r="BB8" s="70"/>
      <c r="BC8" s="70"/>
      <c r="BD8" s="70"/>
    </row>
    <row r="9" spans="1:56" ht="13.5" customHeight="1" thickBot="1">
      <c r="A9" s="190"/>
      <c r="B9" s="547"/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7"/>
      <c r="W9" s="547"/>
      <c r="X9" s="547"/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190"/>
      <c r="AK9" s="95"/>
      <c r="AL9" s="95"/>
      <c r="AM9" s="95"/>
      <c r="AN9" s="95"/>
      <c r="AO9" s="95"/>
      <c r="AP9" s="137" t="b">
        <v>0</v>
      </c>
      <c r="AQ9" s="41" t="s">
        <v>95</v>
      </c>
      <c r="AR9" s="41"/>
      <c r="AS9" s="41"/>
      <c r="AT9" s="41"/>
      <c r="AU9" s="67"/>
      <c r="AV9" s="67" t="s">
        <v>139</v>
      </c>
      <c r="AW9" s="67"/>
      <c r="AX9" s="67"/>
      <c r="AY9" s="67"/>
      <c r="AZ9" s="67"/>
      <c r="BA9" s="67"/>
      <c r="BB9" s="67"/>
      <c r="BC9" s="67"/>
      <c r="BD9" s="67"/>
    </row>
    <row r="10" spans="1:56" ht="10.5" customHeight="1" thickBot="1">
      <c r="A10" s="1"/>
      <c r="B10" s="140" t="s">
        <v>185</v>
      </c>
      <c r="C10" s="185"/>
      <c r="D10" s="185"/>
      <c r="E10" s="185"/>
      <c r="F10" s="185"/>
      <c r="G10" s="185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85"/>
      <c r="AK10" s="95"/>
      <c r="AL10" s="95"/>
      <c r="AM10" s="95"/>
      <c r="AN10" s="95"/>
      <c r="AO10" s="95"/>
      <c r="AP10" s="41"/>
      <c r="AQ10" s="41"/>
      <c r="AR10" s="41"/>
      <c r="AS10" s="41"/>
      <c r="AT10" s="41"/>
      <c r="AU10" s="67"/>
      <c r="AV10" s="67" t="s">
        <v>140</v>
      </c>
      <c r="AW10" s="67"/>
      <c r="AX10" s="67"/>
      <c r="AY10" s="67"/>
      <c r="AZ10" s="67"/>
      <c r="BA10" s="67"/>
      <c r="BB10" s="67"/>
      <c r="BC10" s="67"/>
      <c r="BD10" s="67"/>
    </row>
    <row r="11" spans="1:56" ht="20.25" customHeight="1" thickBot="1">
      <c r="A11" s="1"/>
      <c r="B11" s="415"/>
      <c r="C11" s="416"/>
      <c r="D11" s="138" t="s">
        <v>423</v>
      </c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416"/>
      <c r="AI11" s="417"/>
      <c r="AJ11" s="185"/>
      <c r="AK11" s="95"/>
      <c r="AL11" s="95"/>
      <c r="AM11" s="95"/>
      <c r="AN11" s="95"/>
      <c r="AO11" s="95"/>
      <c r="AP11" s="137" t="b">
        <v>0</v>
      </c>
      <c r="AQ11" s="168" t="s">
        <v>155</v>
      </c>
      <c r="AR11" s="41"/>
      <c r="AS11" s="41"/>
      <c r="AT11" s="41"/>
      <c r="AU11" s="67"/>
      <c r="AV11" s="67" t="s">
        <v>141</v>
      </c>
      <c r="AW11" s="67"/>
      <c r="AX11" s="67"/>
      <c r="AY11" s="67"/>
      <c r="AZ11" s="67"/>
      <c r="BA11" s="67"/>
      <c r="BB11" s="67"/>
      <c r="BC11" s="67"/>
      <c r="BD11" s="67"/>
    </row>
    <row r="12" spans="1:56" ht="20.25" customHeight="1">
      <c r="A12" s="1"/>
      <c r="B12" s="532"/>
      <c r="C12" s="533"/>
      <c r="D12" s="423" t="s">
        <v>426</v>
      </c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19"/>
      <c r="AJ12" s="185"/>
      <c r="AK12" s="95"/>
      <c r="AL12" s="95"/>
      <c r="AM12" s="95"/>
      <c r="AN12" s="95"/>
      <c r="AO12" s="95"/>
      <c r="AP12" s="41"/>
      <c r="AQ12" s="41"/>
      <c r="AR12" s="41"/>
      <c r="AS12" s="41"/>
      <c r="AT12" s="41"/>
      <c r="AU12" s="67"/>
      <c r="AV12" s="67" t="s">
        <v>186</v>
      </c>
      <c r="AW12" s="67"/>
      <c r="AX12" s="67"/>
      <c r="AY12" s="67"/>
      <c r="AZ12" s="67"/>
      <c r="BA12" s="67"/>
      <c r="BB12" s="67"/>
      <c r="BC12" s="67"/>
      <c r="BD12" s="67"/>
    </row>
    <row r="13" spans="1:56" ht="13.5" customHeight="1">
      <c r="A13" s="1"/>
      <c r="B13" s="420"/>
      <c r="C13" s="424"/>
      <c r="D13" s="425"/>
      <c r="E13" s="175" t="s">
        <v>428</v>
      </c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1"/>
      <c r="AJ13" s="185"/>
      <c r="AK13" s="95"/>
      <c r="AL13" s="95"/>
      <c r="AM13" s="95"/>
      <c r="AN13" s="95"/>
      <c r="AO13" s="95"/>
      <c r="AP13" s="41"/>
      <c r="AQ13" s="41"/>
      <c r="AR13" s="41"/>
      <c r="AS13" s="41"/>
      <c r="AT13" s="41"/>
      <c r="AU13" s="67"/>
      <c r="AV13" s="67" t="s">
        <v>188</v>
      </c>
      <c r="AW13" s="67"/>
      <c r="AX13" s="67"/>
      <c r="AY13" s="67"/>
      <c r="AZ13" s="67"/>
      <c r="BA13" s="67"/>
      <c r="BB13" s="67"/>
      <c r="BC13" s="67"/>
      <c r="BD13" s="67"/>
    </row>
    <row r="14" spans="1:56" ht="13.5" customHeight="1">
      <c r="A14" s="1"/>
      <c r="B14" s="418"/>
      <c r="C14" s="422"/>
      <c r="D14" s="422"/>
      <c r="E14" s="139" t="s">
        <v>187</v>
      </c>
      <c r="F14" s="426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19"/>
      <c r="AJ14" s="185"/>
      <c r="AK14" s="95"/>
      <c r="AL14" s="95"/>
      <c r="AM14" s="95"/>
      <c r="AN14" s="95"/>
      <c r="AO14" s="95"/>
      <c r="AP14" s="41"/>
      <c r="AQ14" s="41"/>
      <c r="AR14" s="41"/>
      <c r="AS14" s="41"/>
      <c r="AT14" s="41"/>
      <c r="AU14" s="67"/>
      <c r="AV14" s="67" t="s">
        <v>214</v>
      </c>
      <c r="AW14" s="67"/>
      <c r="AX14" s="67"/>
      <c r="AY14" s="67"/>
      <c r="AZ14" s="67"/>
      <c r="BA14" s="67"/>
      <c r="BB14" s="67"/>
      <c r="BC14" s="67"/>
      <c r="BD14" s="67"/>
    </row>
    <row r="15" spans="1:56" ht="13.5" customHeight="1">
      <c r="A15" s="1"/>
      <c r="B15" s="418"/>
      <c r="C15" s="422"/>
      <c r="D15" s="422"/>
      <c r="E15" s="139" t="s">
        <v>429</v>
      </c>
      <c r="F15" s="426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19"/>
      <c r="AJ15" s="185"/>
      <c r="AK15" s="95"/>
      <c r="AL15" s="95"/>
      <c r="AM15" s="95"/>
      <c r="AN15" s="95"/>
      <c r="AO15" s="95"/>
      <c r="AP15" s="41"/>
      <c r="AQ15" s="41"/>
      <c r="AR15" s="41"/>
      <c r="AS15" s="41"/>
      <c r="AT15" s="41"/>
      <c r="AU15" s="67"/>
      <c r="AV15" s="67" t="s">
        <v>215</v>
      </c>
      <c r="AW15" s="67"/>
      <c r="AX15" s="67"/>
      <c r="AY15" s="67"/>
      <c r="AZ15" s="67"/>
      <c r="BA15" s="67"/>
      <c r="BB15" s="67"/>
      <c r="BC15" s="67"/>
      <c r="BD15" s="67"/>
    </row>
    <row r="16" spans="1:56" ht="20.25" customHeight="1">
      <c r="A16" s="1"/>
      <c r="B16" s="418"/>
      <c r="C16" s="422"/>
      <c r="D16" s="422"/>
      <c r="E16" s="139" t="s">
        <v>189</v>
      </c>
      <c r="F16" s="426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19"/>
      <c r="AJ16" s="185"/>
      <c r="AK16" s="95"/>
      <c r="AL16" s="95"/>
      <c r="AM16" s="95"/>
      <c r="AN16" s="95"/>
      <c r="AO16" s="95"/>
      <c r="AP16" s="41"/>
      <c r="AQ16" s="41"/>
      <c r="AR16" s="41"/>
      <c r="AS16" s="41"/>
      <c r="AT16" s="41"/>
      <c r="AU16" s="67"/>
      <c r="AV16" s="67"/>
      <c r="AW16" s="67"/>
      <c r="AX16" s="67"/>
      <c r="AY16" s="67"/>
      <c r="AZ16" s="67"/>
      <c r="BA16" s="67"/>
      <c r="BB16" s="67"/>
      <c r="BC16" s="67"/>
      <c r="BD16" s="67"/>
    </row>
    <row r="17" spans="1:56" ht="15" customHeight="1">
      <c r="A17" s="1"/>
      <c r="B17" s="532"/>
      <c r="C17" s="533"/>
      <c r="D17" s="423" t="s">
        <v>427</v>
      </c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19"/>
      <c r="AJ17" s="185"/>
      <c r="AK17" s="95"/>
      <c r="AL17" s="95"/>
      <c r="AM17" s="95"/>
      <c r="AN17" s="95"/>
      <c r="AO17" s="95"/>
      <c r="AP17" s="41"/>
      <c r="AQ17" s="41"/>
      <c r="AR17" s="41"/>
      <c r="AS17" s="41"/>
      <c r="AT17" s="41"/>
      <c r="AU17" s="67"/>
      <c r="AV17" s="67"/>
      <c r="AW17" s="67"/>
      <c r="AX17" s="67"/>
      <c r="AY17" s="67"/>
      <c r="AZ17" s="67"/>
      <c r="BA17" s="67"/>
      <c r="BB17" s="67"/>
      <c r="BC17" s="67"/>
      <c r="BD17" s="67"/>
    </row>
    <row r="18" spans="1:56" ht="18" customHeight="1" thickBot="1">
      <c r="A18" s="3"/>
      <c r="B18" s="427"/>
      <c r="C18" s="428"/>
      <c r="D18" s="430" t="s">
        <v>424</v>
      </c>
      <c r="E18" s="21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9"/>
      <c r="AJ18" s="3"/>
      <c r="AK18" s="95"/>
      <c r="AL18" s="95"/>
      <c r="AM18" s="95"/>
      <c r="AN18" s="95"/>
      <c r="AO18" s="95"/>
      <c r="AP18" s="41"/>
      <c r="AQ18" s="41"/>
      <c r="AR18" s="41"/>
      <c r="AS18" s="41"/>
      <c r="AT18" s="41"/>
      <c r="AU18" s="67"/>
      <c r="AV18" s="67"/>
      <c r="AW18" s="67"/>
      <c r="AX18" s="67"/>
      <c r="AY18" s="67"/>
      <c r="AZ18" s="67"/>
      <c r="BA18" s="67"/>
      <c r="BB18" s="67"/>
      <c r="BC18" s="67"/>
      <c r="BD18" s="67"/>
    </row>
    <row r="19" spans="1:56" ht="7.5" customHeight="1" thickBot="1">
      <c r="A19" s="1"/>
      <c r="B19" s="77"/>
      <c r="C19" s="47"/>
      <c r="D19" s="102"/>
      <c r="E19" s="102"/>
      <c r="F19" s="102"/>
      <c r="G19" s="102"/>
      <c r="H19" s="102"/>
      <c r="I19" s="102"/>
      <c r="J19" s="102"/>
      <c r="K19" s="102"/>
      <c r="L19" s="102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2"/>
      <c r="AC19" s="102"/>
      <c r="AD19" s="102"/>
      <c r="AE19" s="102"/>
      <c r="AF19" s="102"/>
      <c r="AG19" s="102"/>
      <c r="AH19" s="102"/>
      <c r="AI19" s="103"/>
      <c r="AJ19" s="3"/>
      <c r="AK19" s="95"/>
      <c r="AL19" s="95"/>
      <c r="AM19" s="95"/>
      <c r="AN19" s="95"/>
      <c r="AO19" s="95" t="b">
        <v>0</v>
      </c>
      <c r="AP19" s="137" t="b">
        <v>0</v>
      </c>
      <c r="AQ19" s="41" t="s">
        <v>191</v>
      </c>
      <c r="AR19" s="41"/>
      <c r="AS19" s="41"/>
      <c r="AT19" s="41"/>
      <c r="AU19" s="67"/>
      <c r="AV19" s="67"/>
      <c r="AW19" s="67"/>
      <c r="AX19" s="67"/>
      <c r="AY19" s="67"/>
      <c r="AZ19" s="67"/>
      <c r="BA19" s="67"/>
      <c r="BB19" s="67"/>
      <c r="BC19" s="67"/>
      <c r="BD19" s="67"/>
    </row>
    <row r="20" spans="1:56" s="108" customFormat="1" ht="13.5" customHeight="1">
      <c r="A20" s="105"/>
      <c r="B20" s="77" t="s">
        <v>190</v>
      </c>
      <c r="C20" s="78" t="s">
        <v>192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3"/>
      <c r="AK20" s="106"/>
      <c r="AL20" s="106"/>
      <c r="AM20" s="106"/>
      <c r="AN20" s="106"/>
      <c r="AO20" s="106"/>
      <c r="AP20" s="96"/>
      <c r="AQ20" s="96"/>
      <c r="AR20" s="107"/>
      <c r="AS20" s="107"/>
      <c r="AT20" s="107"/>
      <c r="AU20" s="69"/>
      <c r="AV20" s="69"/>
      <c r="AW20" s="69"/>
      <c r="AX20" s="69"/>
      <c r="AY20" s="69"/>
      <c r="AZ20" s="69"/>
      <c r="BA20" s="69"/>
      <c r="BB20" s="69"/>
      <c r="BC20" s="69"/>
      <c r="BD20" s="69"/>
    </row>
    <row r="21" spans="1:56" s="108" customFormat="1" ht="13.5" customHeight="1">
      <c r="A21" s="105"/>
      <c r="B21" s="77" t="s">
        <v>190</v>
      </c>
      <c r="C21" s="78" t="s">
        <v>193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3"/>
      <c r="AK21" s="106"/>
      <c r="AL21" s="106"/>
      <c r="AM21" s="106"/>
      <c r="AN21" s="106"/>
      <c r="AO21" s="106"/>
      <c r="AP21" s="96"/>
      <c r="AQ21" s="96"/>
      <c r="AR21" s="107"/>
      <c r="AS21" s="107"/>
      <c r="AT21" s="107"/>
      <c r="AU21" s="69"/>
      <c r="AV21" s="69"/>
      <c r="AW21" s="69"/>
      <c r="AX21" s="69"/>
      <c r="AY21" s="69"/>
      <c r="AZ21" s="69"/>
      <c r="BA21" s="69"/>
      <c r="BB21" s="69"/>
      <c r="BC21" s="69"/>
      <c r="BD21" s="69"/>
    </row>
    <row r="22" spans="1:56" s="108" customFormat="1" ht="13.5" customHeight="1">
      <c r="A22" s="105"/>
      <c r="B22" s="77"/>
      <c r="C22" s="78" t="s">
        <v>194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3"/>
      <c r="AK22" s="106"/>
      <c r="AL22" s="69" t="s">
        <v>84</v>
      </c>
      <c r="AM22" s="106"/>
      <c r="AN22" s="106"/>
      <c r="AO22" s="106"/>
      <c r="AP22" s="96"/>
      <c r="AQ22" s="96"/>
      <c r="AR22" s="107"/>
      <c r="AS22" s="107"/>
      <c r="AT22" s="107"/>
      <c r="AU22" s="69"/>
      <c r="AV22" s="69"/>
      <c r="AW22" s="69"/>
      <c r="AX22" s="69"/>
      <c r="AY22" s="69"/>
      <c r="AZ22" s="69"/>
      <c r="BA22" s="69"/>
      <c r="BB22" s="69"/>
      <c r="BC22" s="69"/>
      <c r="BD22" s="69"/>
    </row>
    <row r="23" spans="1:56" s="82" customFormat="1" ht="13.5" customHeight="1">
      <c r="A23" s="105"/>
      <c r="B23" s="72" t="s">
        <v>190</v>
      </c>
      <c r="C23" s="549" t="s">
        <v>81</v>
      </c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550"/>
      <c r="U23" s="550"/>
      <c r="V23" s="550"/>
      <c r="W23" s="550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  <c r="AJ23" s="73"/>
      <c r="AK23" s="95"/>
      <c r="AL23" s="10" t="s">
        <v>85</v>
      </c>
      <c r="AM23" s="95"/>
      <c r="AN23" s="95"/>
      <c r="AO23" s="95"/>
      <c r="AP23" s="41"/>
      <c r="AQ23" s="41"/>
      <c r="AR23" s="109"/>
      <c r="AS23" s="109"/>
      <c r="AT23" s="109"/>
      <c r="AU23" s="109"/>
      <c r="AV23" s="109"/>
      <c r="AW23" s="109"/>
      <c r="AX23" s="109"/>
      <c r="AY23" s="71"/>
      <c r="AZ23" s="71"/>
      <c r="BA23" s="71"/>
      <c r="BB23" s="71"/>
      <c r="BC23" s="71"/>
      <c r="BD23" s="71"/>
    </row>
    <row r="24" spans="1:56" s="82" customFormat="1" ht="13.5" customHeight="1">
      <c r="A24" s="105"/>
      <c r="B24" s="72" t="s">
        <v>195</v>
      </c>
      <c r="C24" s="551" t="s">
        <v>196</v>
      </c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551"/>
      <c r="X24" s="551"/>
      <c r="Y24" s="551"/>
      <c r="Z24" s="551"/>
      <c r="AA24" s="551"/>
      <c r="AB24" s="551"/>
      <c r="AC24" s="551"/>
      <c r="AD24" s="551"/>
      <c r="AE24" s="551"/>
      <c r="AF24" s="551"/>
      <c r="AG24" s="551"/>
      <c r="AH24" s="551"/>
      <c r="AI24" s="552"/>
      <c r="AJ24" s="73"/>
      <c r="AK24" s="95"/>
      <c r="AL24" s="10" t="s">
        <v>86</v>
      </c>
      <c r="AM24" s="95"/>
      <c r="AN24" s="95"/>
      <c r="AO24" s="95"/>
      <c r="AP24" s="41"/>
      <c r="AQ24" s="41"/>
      <c r="AR24" s="109"/>
      <c r="AS24" s="109"/>
      <c r="AT24" s="109"/>
      <c r="AU24" s="109"/>
      <c r="AV24" s="109"/>
      <c r="AW24" s="109"/>
      <c r="AX24" s="109"/>
      <c r="AY24" s="71"/>
      <c r="AZ24" s="71"/>
      <c r="BA24" s="71"/>
      <c r="BB24" s="71"/>
      <c r="BC24" s="71"/>
      <c r="BD24" s="71"/>
    </row>
    <row r="25" spans="1:56" s="82" customFormat="1" ht="13.5" customHeight="1">
      <c r="A25" s="105"/>
      <c r="B25" s="72" t="s">
        <v>197</v>
      </c>
      <c r="C25" s="129" t="s">
        <v>100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3"/>
      <c r="AJ25" s="73"/>
      <c r="AK25" s="95"/>
      <c r="AL25" s="95" t="s">
        <v>96</v>
      </c>
      <c r="AM25" s="95"/>
      <c r="AN25" s="95"/>
      <c r="AO25" s="95"/>
      <c r="AP25" s="41"/>
      <c r="AQ25" s="41"/>
      <c r="AR25" s="109"/>
      <c r="AS25" s="109"/>
      <c r="AT25" s="109"/>
      <c r="AU25" s="109"/>
      <c r="AV25" s="109"/>
      <c r="AW25" s="109"/>
      <c r="AX25" s="109"/>
      <c r="AY25" s="71"/>
      <c r="AZ25" s="71"/>
      <c r="BA25" s="71"/>
      <c r="BB25" s="71"/>
      <c r="BC25" s="71"/>
      <c r="BD25" s="71"/>
    </row>
    <row r="26" spans="1:56" s="82" customFormat="1" ht="13.5" customHeight="1">
      <c r="A26" s="105"/>
      <c r="B26" s="72"/>
      <c r="C26" s="553" t="s">
        <v>425</v>
      </c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  <c r="Q26" s="554"/>
      <c r="R26" s="554"/>
      <c r="S26" s="554"/>
      <c r="T26" s="554"/>
      <c r="U26" s="554"/>
      <c r="V26" s="554"/>
      <c r="W26" s="554"/>
      <c r="X26" s="554"/>
      <c r="Y26" s="554"/>
      <c r="Z26" s="554"/>
      <c r="AA26" s="554"/>
      <c r="AB26" s="554"/>
      <c r="AC26" s="554"/>
      <c r="AD26" s="554"/>
      <c r="AE26" s="554"/>
      <c r="AF26" s="554"/>
      <c r="AG26" s="554"/>
      <c r="AH26" s="554"/>
      <c r="AI26" s="554"/>
      <c r="AJ26" s="554"/>
      <c r="AK26" s="95"/>
      <c r="AL26" s="95"/>
      <c r="AM26" s="95"/>
      <c r="AN26" s="95"/>
      <c r="AO26" s="95"/>
      <c r="AP26" s="41"/>
      <c r="AQ26" s="41"/>
      <c r="AR26" s="109"/>
      <c r="AS26" s="109"/>
      <c r="AT26" s="109"/>
      <c r="AU26" s="109"/>
      <c r="AV26" s="109"/>
      <c r="AW26" s="109"/>
      <c r="AX26" s="109"/>
      <c r="AY26" s="71"/>
      <c r="AZ26" s="71"/>
      <c r="BA26" s="71"/>
      <c r="BB26" s="71"/>
      <c r="BC26" s="71"/>
      <c r="BD26" s="71"/>
    </row>
    <row r="27" spans="1:56" s="82" customFormat="1" ht="5.25" customHeight="1">
      <c r="A27" s="105"/>
      <c r="B27" s="72"/>
      <c r="C27" s="110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3"/>
      <c r="AJ27" s="73"/>
      <c r="AK27" s="95"/>
      <c r="AL27" s="95"/>
      <c r="AM27" s="95"/>
      <c r="AN27" s="95"/>
      <c r="AO27" s="95"/>
      <c r="AP27" s="41"/>
      <c r="AQ27" s="41"/>
      <c r="AR27" s="109"/>
      <c r="AS27" s="109"/>
      <c r="AT27" s="109"/>
      <c r="AU27" s="109"/>
      <c r="AV27" s="109"/>
      <c r="AW27" s="109"/>
      <c r="AX27" s="109"/>
      <c r="AY27" s="71"/>
      <c r="AZ27" s="71"/>
      <c r="BA27" s="71"/>
      <c r="BB27" s="71"/>
      <c r="BC27" s="71"/>
      <c r="BD27" s="71"/>
    </row>
    <row r="28" spans="1:56" s="82" customFormat="1" ht="13.5" customHeight="1">
      <c r="A28" s="105"/>
      <c r="B28" s="72"/>
      <c r="D28" s="83"/>
      <c r="E28" s="91" t="s">
        <v>83</v>
      </c>
      <c r="F28" s="83"/>
      <c r="G28" s="81"/>
      <c r="H28" s="81"/>
      <c r="I28" s="81"/>
      <c r="J28" s="81"/>
      <c r="K28" s="83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64"/>
      <c r="X28" s="219" t="s">
        <v>198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3"/>
      <c r="AJ28" s="73"/>
      <c r="AK28" s="95"/>
      <c r="AL28" s="95"/>
      <c r="AM28" s="95"/>
      <c r="AN28" s="95"/>
      <c r="AO28" s="95"/>
      <c r="AP28" s="41"/>
      <c r="AQ28" s="41"/>
      <c r="AR28" s="109"/>
      <c r="AS28" s="109"/>
      <c r="AT28" s="109"/>
      <c r="AU28" s="109"/>
      <c r="AV28" s="109"/>
      <c r="AW28" s="109"/>
      <c r="AX28" s="109"/>
      <c r="AY28" s="71"/>
      <c r="AZ28" s="71"/>
      <c r="BA28" s="71"/>
      <c r="BB28" s="71"/>
      <c r="BC28" s="71"/>
      <c r="BD28" s="71"/>
    </row>
    <row r="29" spans="1:56" ht="5.25" customHeight="1">
      <c r="A29" s="1"/>
      <c r="B29" s="7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95"/>
      <c r="AL29" s="95"/>
      <c r="AM29" s="95"/>
      <c r="AN29" s="95"/>
      <c r="AO29" s="95"/>
      <c r="AP29" s="41"/>
      <c r="AQ29" s="41"/>
      <c r="AR29" s="41"/>
      <c r="AS29" s="41"/>
      <c r="AT29" s="41"/>
      <c r="AU29" s="67"/>
      <c r="AV29" s="67"/>
      <c r="AW29" s="67"/>
      <c r="AX29" s="67"/>
      <c r="AY29" s="67"/>
      <c r="AZ29" s="67"/>
      <c r="BA29" s="67"/>
      <c r="BB29" s="67"/>
      <c r="BC29" s="67"/>
      <c r="BD29" s="67"/>
    </row>
    <row r="30" spans="1:56" ht="14.25" customHeight="1">
      <c r="A30" s="1"/>
      <c r="B30" s="50" t="s">
        <v>213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95"/>
      <c r="AL30" s="111"/>
      <c r="AM30" s="95"/>
      <c r="AN30" s="95"/>
      <c r="AO30" s="95"/>
      <c r="AP30" s="41"/>
      <c r="AQ30" s="41"/>
      <c r="AR30" s="41"/>
      <c r="AS30" s="41"/>
      <c r="AT30" s="41"/>
      <c r="AU30" s="67"/>
      <c r="AV30" s="67"/>
      <c r="AW30" s="67"/>
      <c r="AX30" s="67"/>
      <c r="AY30" s="67"/>
      <c r="AZ30" s="67"/>
      <c r="BA30" s="67"/>
      <c r="BB30" s="67"/>
      <c r="BC30" s="67"/>
      <c r="BD30" s="67"/>
    </row>
    <row r="31" spans="1:56" ht="19.5" customHeight="1">
      <c r="A31" s="1"/>
      <c r="B31" s="50"/>
      <c r="C31" s="445" t="s">
        <v>82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46"/>
      <c r="T31" s="514" t="s">
        <v>230</v>
      </c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5" t="s">
        <v>142</v>
      </c>
      <c r="AF31" s="515"/>
      <c r="AG31" s="515"/>
      <c r="AH31" s="515"/>
      <c r="AI31" s="3"/>
      <c r="AJ31" s="3"/>
      <c r="AK31" s="95"/>
      <c r="AL31" s="111"/>
      <c r="AM31" s="95"/>
      <c r="AN31" s="95"/>
      <c r="AO31" s="95"/>
      <c r="AP31" s="41"/>
      <c r="AQ31" s="41"/>
      <c r="AR31" s="41"/>
      <c r="AS31" s="41"/>
      <c r="AT31" s="41"/>
      <c r="AU31" s="67"/>
      <c r="AV31" s="67"/>
      <c r="AW31" s="67"/>
      <c r="AX31" s="67"/>
      <c r="AY31" s="67"/>
      <c r="AZ31" s="67"/>
      <c r="BA31" s="67"/>
      <c r="BB31" s="67"/>
      <c r="BC31" s="67"/>
      <c r="BD31" s="67"/>
    </row>
    <row r="32" spans="1:56" ht="19.5" customHeight="1">
      <c r="A32" s="1"/>
      <c r="B32" s="50"/>
      <c r="C32" s="468" t="s">
        <v>163</v>
      </c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69"/>
      <c r="S32" s="470"/>
      <c r="T32" s="515" t="s">
        <v>421</v>
      </c>
      <c r="U32" s="515"/>
      <c r="V32" s="515"/>
      <c r="W32" s="515"/>
      <c r="X32" s="515"/>
      <c r="Y32" s="515"/>
      <c r="Z32" s="515"/>
      <c r="AA32" s="515"/>
      <c r="AB32" s="515"/>
      <c r="AC32" s="515"/>
      <c r="AD32" s="515"/>
      <c r="AE32" s="515" t="s">
        <v>156</v>
      </c>
      <c r="AF32" s="515"/>
      <c r="AG32" s="515"/>
      <c r="AH32" s="515"/>
      <c r="AI32" s="3"/>
      <c r="AJ32" s="3"/>
      <c r="AK32" s="95"/>
      <c r="AL32" s="111"/>
      <c r="AM32" s="95"/>
      <c r="AN32" s="95"/>
      <c r="AO32" s="95"/>
      <c r="AP32" s="41"/>
      <c r="AQ32" s="41"/>
      <c r="AR32" s="41"/>
      <c r="AS32" s="41"/>
      <c r="AT32" s="41"/>
      <c r="AU32" s="67"/>
      <c r="AV32" s="67"/>
      <c r="AW32" s="67"/>
      <c r="AX32" s="67"/>
      <c r="AY32" s="67"/>
      <c r="AZ32" s="67"/>
      <c r="BA32" s="67"/>
      <c r="BB32" s="67"/>
      <c r="BC32" s="67"/>
      <c r="BD32" s="67"/>
    </row>
    <row r="33" spans="1:56" ht="19.5" customHeight="1">
      <c r="A33" s="1"/>
      <c r="B33" s="50"/>
      <c r="C33" s="169" t="s">
        <v>211</v>
      </c>
      <c r="D33" s="16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49"/>
      <c r="AF33" s="49"/>
      <c r="AG33" s="49"/>
      <c r="AH33" s="49"/>
      <c r="AI33" s="3"/>
      <c r="AJ33" s="3"/>
      <c r="AK33" s="95"/>
      <c r="AL33" s="111"/>
      <c r="AM33" s="95"/>
      <c r="AN33" s="95"/>
      <c r="AO33" s="95"/>
      <c r="AP33" s="41"/>
      <c r="AQ33" s="41"/>
      <c r="AR33" s="41"/>
      <c r="AS33" s="41"/>
      <c r="AT33" s="41"/>
      <c r="AU33" s="67"/>
      <c r="AV33" s="67"/>
      <c r="AW33" s="67"/>
      <c r="AX33" s="67"/>
      <c r="AY33" s="67"/>
      <c r="AZ33" s="67"/>
      <c r="BA33" s="67"/>
      <c r="BB33" s="67"/>
      <c r="BC33" s="67"/>
      <c r="BD33" s="67"/>
    </row>
    <row r="34" spans="1:56" ht="12.75" customHeight="1">
      <c r="A34" s="1"/>
      <c r="B34" s="50"/>
      <c r="C34" s="169" t="s">
        <v>212</v>
      </c>
      <c r="D34" s="13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49"/>
      <c r="AF34" s="49"/>
      <c r="AG34" s="49"/>
      <c r="AH34" s="49"/>
      <c r="AI34" s="89"/>
      <c r="AJ34" s="3"/>
      <c r="AK34" s="95"/>
      <c r="AL34" s="111"/>
      <c r="AM34" s="95"/>
      <c r="AN34" s="95"/>
      <c r="AO34" s="95"/>
      <c r="AP34" s="41"/>
      <c r="AQ34" s="41"/>
      <c r="AR34" s="41"/>
      <c r="AS34" s="41"/>
      <c r="AT34" s="41"/>
      <c r="AU34" s="67"/>
      <c r="AV34" s="67"/>
      <c r="AW34" s="67"/>
      <c r="AX34" s="67"/>
      <c r="AY34" s="67"/>
      <c r="AZ34" s="67"/>
      <c r="BA34" s="67"/>
      <c r="BB34" s="67"/>
      <c r="BC34" s="67"/>
      <c r="BD34" s="67"/>
    </row>
    <row r="35" spans="1:56" ht="19.5" customHeight="1">
      <c r="A35" s="1"/>
      <c r="B35" s="50"/>
      <c r="C35" s="192" t="s">
        <v>228</v>
      </c>
      <c r="D35" s="192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3"/>
      <c r="AF35" s="173"/>
      <c r="AG35" s="173"/>
      <c r="AH35" s="173"/>
      <c r="AI35" s="89"/>
      <c r="AJ35" s="3"/>
      <c r="AK35" s="95"/>
      <c r="AL35" s="95"/>
      <c r="AM35" s="95"/>
      <c r="AN35" s="95"/>
      <c r="AO35" s="95"/>
      <c r="AP35" s="41"/>
      <c r="AQ35" s="41"/>
      <c r="AR35" s="41"/>
      <c r="AS35" s="41"/>
      <c r="AT35" s="41"/>
      <c r="AU35" s="67"/>
      <c r="AV35" s="67"/>
      <c r="AW35" s="67"/>
      <c r="AX35" s="67"/>
      <c r="AY35" s="67"/>
      <c r="AZ35" s="67"/>
      <c r="BA35" s="67"/>
      <c r="BB35" s="67"/>
      <c r="BC35" s="67"/>
      <c r="BD35" s="67"/>
    </row>
    <row r="36" spans="1:56" ht="12.75" hidden="1" customHeight="1">
      <c r="A36" s="1"/>
      <c r="B36" s="50"/>
      <c r="C36" s="53"/>
      <c r="D36" s="170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3"/>
      <c r="AF36" s="173"/>
      <c r="AG36" s="173"/>
      <c r="AH36" s="173"/>
      <c r="AI36" s="89"/>
      <c r="AJ36" s="3"/>
      <c r="AK36" s="95"/>
      <c r="AL36" s="95"/>
      <c r="AM36" s="95"/>
      <c r="AN36" s="95"/>
      <c r="AO36" s="95"/>
      <c r="AP36" s="41"/>
      <c r="AQ36" s="41"/>
      <c r="AR36" s="41"/>
      <c r="AS36" s="41"/>
      <c r="AT36" s="41"/>
      <c r="AU36" s="67"/>
      <c r="AV36" s="67"/>
      <c r="AW36" s="67"/>
      <c r="AX36" s="67"/>
      <c r="AY36" s="67"/>
      <c r="AZ36" s="67"/>
      <c r="BA36" s="67"/>
      <c r="BB36" s="67"/>
      <c r="BC36" s="67"/>
      <c r="BD36" s="67"/>
    </row>
    <row r="37" spans="1:56" ht="5.25" customHeight="1">
      <c r="A37" s="1"/>
      <c r="B37" s="50"/>
      <c r="C37" s="220"/>
      <c r="D37" s="170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3"/>
      <c r="AF37" s="173"/>
      <c r="AG37" s="173"/>
      <c r="AH37" s="173"/>
      <c r="AI37" s="89"/>
      <c r="AJ37" s="3"/>
      <c r="AK37" s="95"/>
      <c r="AL37" s="95"/>
      <c r="AM37" s="95"/>
      <c r="AN37" s="95"/>
      <c r="AO37" s="95"/>
      <c r="AP37" s="41"/>
      <c r="AQ37" s="41"/>
      <c r="AR37" s="41"/>
      <c r="AS37" s="41"/>
      <c r="AT37" s="41"/>
      <c r="AU37" s="67"/>
      <c r="AV37" s="67"/>
      <c r="AW37" s="67"/>
      <c r="AX37" s="67"/>
      <c r="AY37" s="67"/>
      <c r="AZ37" s="67"/>
      <c r="BA37" s="67"/>
      <c r="BB37" s="67"/>
      <c r="BC37" s="67"/>
      <c r="BD37" s="67"/>
    </row>
    <row r="38" spans="1:56" ht="0.75" customHeight="1">
      <c r="A38" s="1"/>
      <c r="B38" s="50"/>
      <c r="C38" s="85"/>
      <c r="D38" s="85"/>
      <c r="E38" s="85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3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3"/>
      <c r="AK38" s="95"/>
      <c r="AL38" s="95"/>
      <c r="AM38" s="95"/>
      <c r="AN38" s="95"/>
      <c r="AO38" s="95"/>
      <c r="AP38" s="41"/>
      <c r="AQ38" s="41"/>
      <c r="AR38" s="41"/>
      <c r="AS38" s="41"/>
      <c r="AT38" s="41"/>
      <c r="AU38" s="67"/>
      <c r="AV38" s="67"/>
      <c r="AW38" s="67"/>
      <c r="AX38" s="67"/>
      <c r="AY38" s="67"/>
      <c r="AZ38" s="67"/>
      <c r="BA38" s="67"/>
      <c r="BB38" s="67"/>
      <c r="BC38" s="67"/>
      <c r="BD38" s="67"/>
    </row>
    <row r="39" spans="1:56" ht="14.25" customHeight="1">
      <c r="A39" s="1"/>
      <c r="B39" s="50" t="s">
        <v>132</v>
      </c>
      <c r="C39" s="127"/>
      <c r="D39" s="127"/>
      <c r="E39" s="127"/>
      <c r="F39" s="127"/>
      <c r="G39" s="127"/>
      <c r="H39" s="127"/>
      <c r="I39" s="3"/>
      <c r="J39" s="3"/>
      <c r="K39" s="49"/>
      <c r="L39" s="49"/>
      <c r="M39" s="92"/>
      <c r="N39" s="92"/>
      <c r="O39" s="92"/>
      <c r="P39" s="92"/>
      <c r="Q39" s="92"/>
      <c r="R39" s="92"/>
      <c r="S39" s="92"/>
      <c r="T39" s="92"/>
      <c r="U39" s="49"/>
      <c r="V39" s="128"/>
      <c r="W39" s="128"/>
      <c r="X39" s="49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3"/>
      <c r="AJ39" s="3"/>
      <c r="AK39" s="95"/>
      <c r="AL39" s="95"/>
      <c r="AM39" s="95"/>
      <c r="AN39" s="95"/>
      <c r="AO39" s="95"/>
      <c r="AP39" s="41"/>
      <c r="AQ39" s="41"/>
      <c r="AR39" s="41"/>
      <c r="AS39" s="41"/>
      <c r="AT39" s="41"/>
      <c r="AU39" s="67"/>
      <c r="AV39" s="67"/>
      <c r="AW39" s="67"/>
      <c r="AX39" s="67"/>
      <c r="AY39" s="67"/>
      <c r="AZ39" s="67"/>
      <c r="BA39" s="67"/>
      <c r="BB39" s="67"/>
      <c r="BC39" s="67"/>
      <c r="BD39" s="67"/>
    </row>
    <row r="40" spans="1:56" ht="20.100000000000001" customHeight="1">
      <c r="A40" s="1"/>
      <c r="B40" s="46"/>
      <c r="C40" s="434" t="s">
        <v>216</v>
      </c>
      <c r="D40" s="435"/>
      <c r="E40" s="435"/>
      <c r="F40" s="435"/>
      <c r="G40" s="221" t="s">
        <v>199</v>
      </c>
      <c r="H40" s="126"/>
      <c r="I40" s="126"/>
      <c r="J40" s="222"/>
      <c r="K40" s="518"/>
      <c r="L40" s="519"/>
      <c r="M40" s="519"/>
      <c r="N40" s="519"/>
      <c r="O40" s="519"/>
      <c r="P40" s="519"/>
      <c r="Q40" s="519"/>
      <c r="R40" s="519"/>
      <c r="S40" s="519"/>
      <c r="T40" s="519"/>
      <c r="U40" s="519"/>
      <c r="V40" s="519"/>
      <c r="W40" s="519"/>
      <c r="X40" s="519"/>
      <c r="Y40" s="519"/>
      <c r="Z40" s="519"/>
      <c r="AA40" s="519"/>
      <c r="AB40" s="519"/>
      <c r="AC40" s="519"/>
      <c r="AD40" s="519"/>
      <c r="AE40" s="519"/>
      <c r="AF40" s="519"/>
      <c r="AG40" s="519"/>
      <c r="AH40" s="520"/>
      <c r="AI40" s="3"/>
      <c r="AJ40" s="3"/>
      <c r="AK40" s="95"/>
      <c r="AL40" s="95"/>
      <c r="AM40" s="95"/>
      <c r="AN40" s="95"/>
      <c r="AO40" s="95"/>
      <c r="AP40" s="41"/>
      <c r="AQ40" s="41"/>
      <c r="AR40" s="41"/>
      <c r="AS40" s="41"/>
      <c r="AT40" s="41"/>
      <c r="AU40" s="67"/>
      <c r="AV40" s="67"/>
      <c r="AW40" s="67"/>
      <c r="AX40" s="67"/>
      <c r="AY40" s="67"/>
      <c r="AZ40" s="67"/>
      <c r="BA40" s="67"/>
      <c r="BB40" s="67"/>
      <c r="BC40" s="67"/>
      <c r="BD40" s="67"/>
    </row>
    <row r="41" spans="1:56" ht="20.100000000000001" customHeight="1">
      <c r="A41" s="1"/>
      <c r="B41" s="46"/>
      <c r="C41" s="436"/>
      <c r="D41" s="437"/>
      <c r="E41" s="437"/>
      <c r="F41" s="437"/>
      <c r="G41" s="223" t="s">
        <v>93</v>
      </c>
      <c r="H41" s="134"/>
      <c r="I41" s="134"/>
      <c r="J41" s="224"/>
      <c r="K41" s="521"/>
      <c r="L41" s="521"/>
      <c r="M41" s="521"/>
      <c r="N41" s="521"/>
      <c r="O41" s="521"/>
      <c r="P41" s="522"/>
      <c r="Q41" s="445" t="s">
        <v>217</v>
      </c>
      <c r="R41" s="446"/>
      <c r="S41" s="447"/>
      <c r="T41" s="448"/>
      <c r="U41" s="448"/>
      <c r="V41" s="448"/>
      <c r="W41" s="448"/>
      <c r="X41" s="432"/>
      <c r="Y41" s="433"/>
      <c r="Z41" s="433"/>
      <c r="AA41" s="433"/>
      <c r="AB41" s="450" t="str">
        <f>IF($X41="","都・道・府・県",IF($X41="北海道","",IF($X41="東京","都",IF(OR($X41="京都",$X41="大阪"),"府","県"))))</f>
        <v>都・道・府・県</v>
      </c>
      <c r="AC41" s="450"/>
      <c r="AD41" s="450"/>
      <c r="AE41" s="450"/>
      <c r="AF41" s="450"/>
      <c r="AG41" s="450"/>
      <c r="AH41" s="489"/>
      <c r="AI41" s="3"/>
      <c r="AJ41" s="3"/>
      <c r="AK41" s="95"/>
      <c r="AL41" s="95"/>
      <c r="AM41" s="95"/>
      <c r="AN41" s="95"/>
      <c r="AO41" s="95"/>
      <c r="AP41" s="41"/>
      <c r="AQ41" s="41"/>
      <c r="AR41" s="41"/>
      <c r="AS41" s="41"/>
      <c r="AT41" s="41"/>
      <c r="AU41" s="67"/>
      <c r="AV41" s="67"/>
      <c r="AW41" s="67"/>
      <c r="AX41" s="67"/>
      <c r="AY41" s="67"/>
      <c r="AZ41" s="67"/>
      <c r="BA41" s="67"/>
      <c r="BB41" s="67"/>
      <c r="BC41" s="67"/>
      <c r="BD41" s="67"/>
    </row>
    <row r="42" spans="1:56" ht="20.100000000000001" customHeight="1">
      <c r="A42" s="1"/>
      <c r="B42" s="46"/>
      <c r="C42" s="438" t="s">
        <v>143</v>
      </c>
      <c r="D42" s="439"/>
      <c r="E42" s="439"/>
      <c r="F42" s="439"/>
      <c r="G42" s="451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90"/>
      <c r="W42" s="490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523"/>
      <c r="AI42" s="3"/>
      <c r="AJ42" s="3"/>
      <c r="AK42" s="95"/>
      <c r="AL42" s="95"/>
      <c r="AM42" s="95"/>
      <c r="AN42" s="95"/>
      <c r="AO42" s="95"/>
      <c r="AP42" s="41"/>
      <c r="AQ42" s="41"/>
      <c r="AR42" s="41"/>
      <c r="AS42" s="41"/>
      <c r="AT42" s="41"/>
      <c r="AU42" s="67"/>
      <c r="AV42" s="67"/>
      <c r="AW42" s="67"/>
      <c r="AX42" s="67"/>
      <c r="AY42" s="67"/>
      <c r="AZ42" s="67"/>
      <c r="BA42" s="67"/>
      <c r="BB42" s="67"/>
      <c r="BC42" s="67"/>
      <c r="BD42" s="67"/>
    </row>
    <row r="43" spans="1:56" ht="20.100000000000001" customHeight="1">
      <c r="A43" s="1"/>
      <c r="B43" s="46"/>
      <c r="C43" s="438"/>
      <c r="D43" s="439"/>
      <c r="E43" s="439"/>
      <c r="F43" s="439"/>
      <c r="G43" s="225" t="s">
        <v>91</v>
      </c>
      <c r="H43" s="130"/>
      <c r="I43" s="131"/>
      <c r="J43" s="132"/>
      <c r="K43" s="524"/>
      <c r="L43" s="490"/>
      <c r="M43" s="490"/>
      <c r="N43" s="490"/>
      <c r="O43" s="490"/>
      <c r="P43" s="490"/>
      <c r="Q43" s="490"/>
      <c r="R43" s="525"/>
      <c r="S43" s="526" t="s">
        <v>218</v>
      </c>
      <c r="T43" s="527"/>
      <c r="U43" s="527"/>
      <c r="V43" s="528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30"/>
      <c r="AI43" s="3"/>
      <c r="AJ43" s="3"/>
      <c r="AK43" s="95"/>
      <c r="AL43" s="95"/>
      <c r="AM43" s="95"/>
      <c r="AN43" s="95"/>
      <c r="AO43" s="95"/>
      <c r="AP43" s="41"/>
      <c r="AQ43" s="41"/>
      <c r="AR43" s="41"/>
      <c r="AS43" s="41"/>
      <c r="AT43" s="41"/>
      <c r="AU43" s="67"/>
      <c r="AV43" s="67"/>
      <c r="AW43" s="67"/>
      <c r="AX43" s="67"/>
      <c r="AY43" s="67"/>
      <c r="AZ43" s="67"/>
      <c r="BA43" s="67"/>
      <c r="BB43" s="67"/>
      <c r="BC43" s="67"/>
      <c r="BD43" s="67"/>
    </row>
    <row r="44" spans="1:56" ht="20.100000000000001" customHeight="1">
      <c r="A44" s="1"/>
      <c r="B44" s="46"/>
      <c r="C44" s="438"/>
      <c r="D44" s="439"/>
      <c r="E44" s="439"/>
      <c r="F44" s="439"/>
      <c r="G44" s="225" t="s">
        <v>219</v>
      </c>
      <c r="H44" s="130"/>
      <c r="I44" s="131"/>
      <c r="J44" s="132"/>
      <c r="K44" s="473"/>
      <c r="L44" s="474"/>
      <c r="M44" s="474"/>
      <c r="N44" s="475"/>
      <c r="O44" s="475"/>
      <c r="P44" s="475"/>
      <c r="Q44" s="475"/>
      <c r="R44" s="475"/>
      <c r="S44" s="476" t="s">
        <v>220</v>
      </c>
      <c r="T44" s="477"/>
      <c r="U44" s="478"/>
      <c r="V44" s="479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1"/>
      <c r="AI44" s="3"/>
      <c r="AJ44" s="3"/>
      <c r="AK44" s="95"/>
      <c r="AL44" s="95"/>
      <c r="AM44" s="95"/>
      <c r="AN44" s="95"/>
      <c r="AO44" s="95"/>
      <c r="AP44" s="41"/>
      <c r="AQ44" s="41"/>
      <c r="AR44" s="41"/>
      <c r="AS44" s="41"/>
      <c r="AT44" s="41"/>
      <c r="AU44" s="67"/>
      <c r="AV44" s="67"/>
      <c r="AW44" s="67"/>
      <c r="AX44" s="67"/>
      <c r="AY44" s="67"/>
      <c r="AZ44" s="67"/>
      <c r="BA44" s="67"/>
      <c r="BB44" s="67"/>
      <c r="BC44" s="67"/>
      <c r="BD44" s="67"/>
    </row>
    <row r="45" spans="1:56" ht="20.100000000000001" customHeight="1" thickBot="1">
      <c r="A45" s="1"/>
      <c r="B45" s="46"/>
      <c r="C45" s="516"/>
      <c r="D45" s="517"/>
      <c r="E45" s="517"/>
      <c r="F45" s="517"/>
      <c r="G45" s="226" t="s">
        <v>98</v>
      </c>
      <c r="H45" s="80"/>
      <c r="I45" s="80"/>
      <c r="J45" s="80"/>
      <c r="K45" s="80"/>
      <c r="L45" s="80"/>
      <c r="M45" s="227"/>
      <c r="N45" s="482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4"/>
      <c r="AI45" s="3"/>
      <c r="AJ45" s="3"/>
      <c r="AK45" s="95"/>
      <c r="AL45" s="95"/>
      <c r="AM45" s="95"/>
      <c r="AN45" s="95"/>
      <c r="AO45" s="95"/>
      <c r="AP45" s="41"/>
      <c r="AQ45" s="41"/>
      <c r="AR45" s="41"/>
      <c r="AS45" s="41"/>
      <c r="AT45" s="41"/>
      <c r="AU45" s="67"/>
      <c r="AV45" s="67"/>
      <c r="AW45" s="67"/>
      <c r="AX45" s="67"/>
      <c r="AY45" s="67"/>
      <c r="AZ45" s="67"/>
      <c r="BA45" s="67"/>
      <c r="BB45" s="67"/>
      <c r="BC45" s="67"/>
      <c r="BD45" s="67"/>
    </row>
    <row r="46" spans="1:56" ht="20.100000000000001" customHeight="1" thickTop="1">
      <c r="A46" s="1"/>
      <c r="B46" s="46"/>
      <c r="C46" s="497" t="s">
        <v>202</v>
      </c>
      <c r="D46" s="498"/>
      <c r="E46" s="498"/>
      <c r="F46" s="498"/>
      <c r="G46" s="228" t="s">
        <v>221</v>
      </c>
      <c r="H46" s="229"/>
      <c r="I46" s="229"/>
      <c r="J46" s="229"/>
      <c r="K46" s="229"/>
      <c r="L46" s="229"/>
      <c r="M46" s="230"/>
      <c r="N46" s="230"/>
      <c r="O46" s="492"/>
      <c r="P46" s="493"/>
      <c r="Q46" s="493"/>
      <c r="R46" s="493"/>
      <c r="S46" s="493"/>
      <c r="T46" s="493"/>
      <c r="U46" s="493"/>
      <c r="V46" s="493"/>
      <c r="W46" s="493"/>
      <c r="X46" s="493"/>
      <c r="Y46" s="493"/>
      <c r="Z46" s="493"/>
      <c r="AA46" s="493"/>
      <c r="AB46" s="493"/>
      <c r="AC46" s="493"/>
      <c r="AD46" s="493"/>
      <c r="AE46" s="493"/>
      <c r="AF46" s="493"/>
      <c r="AG46" s="493"/>
      <c r="AH46" s="494"/>
      <c r="AI46" s="3"/>
      <c r="AJ46" s="3"/>
      <c r="AK46" s="95"/>
      <c r="AL46" s="95"/>
      <c r="AM46" s="95"/>
      <c r="AN46" s="95"/>
      <c r="AO46" s="95"/>
      <c r="AP46" s="41"/>
      <c r="AQ46" s="41"/>
      <c r="AR46" s="41"/>
      <c r="AS46" s="41"/>
      <c r="AT46" s="41"/>
      <c r="AU46" s="67"/>
      <c r="AV46" s="67"/>
      <c r="AW46" s="67"/>
      <c r="AX46" s="67"/>
      <c r="AY46" s="67"/>
      <c r="AZ46" s="67"/>
      <c r="BA46" s="67"/>
      <c r="BB46" s="67"/>
      <c r="BC46" s="67"/>
      <c r="BD46" s="67"/>
    </row>
    <row r="47" spans="1:56" ht="20.100000000000001" customHeight="1">
      <c r="A47" s="1"/>
      <c r="B47" s="46"/>
      <c r="C47" s="499"/>
      <c r="D47" s="500"/>
      <c r="E47" s="500"/>
      <c r="F47" s="500"/>
      <c r="G47" s="231" t="s">
        <v>203</v>
      </c>
      <c r="H47" s="54"/>
      <c r="I47" s="54"/>
      <c r="J47" s="54"/>
      <c r="K47" s="54" t="s">
        <v>222</v>
      </c>
      <c r="L47" s="54"/>
      <c r="M47" s="54"/>
      <c r="N47" s="54"/>
      <c r="O47" s="130"/>
      <c r="P47" s="254"/>
      <c r="Q47" s="485" t="str">
        <f>IF(AP7=TRUE,"","〒")</f>
        <v>〒</v>
      </c>
      <c r="R47" s="486"/>
      <c r="S47" s="487"/>
      <c r="T47" s="488"/>
      <c r="U47" s="488"/>
      <c r="V47" s="488"/>
      <c r="W47" s="488"/>
      <c r="X47" s="432"/>
      <c r="Y47" s="433"/>
      <c r="Z47" s="433"/>
      <c r="AA47" s="433"/>
      <c r="AB47" s="450" t="str">
        <f>IF($AP7=TRUE,"",IF($X47="","都・道・府・県",IF($X47="北海道","",IF($X47="東京","都",IF(OR($X47="京都",$X47="大阪"),"府","県")))))</f>
        <v>都・道・府・県</v>
      </c>
      <c r="AC47" s="450"/>
      <c r="AD47" s="450"/>
      <c r="AE47" s="450"/>
      <c r="AF47" s="450"/>
      <c r="AG47" s="450"/>
      <c r="AH47" s="489"/>
      <c r="AI47" s="3"/>
      <c r="AJ47" s="3"/>
      <c r="AK47" s="95"/>
      <c r="AL47" s="95"/>
      <c r="AM47" s="95"/>
      <c r="AN47" s="95"/>
      <c r="AO47" s="95"/>
      <c r="AP47" s="41"/>
      <c r="AQ47" s="41"/>
      <c r="AR47" s="41"/>
      <c r="AS47" s="41"/>
      <c r="AT47" s="41"/>
      <c r="AU47" s="67"/>
      <c r="AV47" s="67"/>
      <c r="AW47" s="67"/>
      <c r="AX47" s="67"/>
      <c r="AY47" s="67"/>
      <c r="AZ47" s="67"/>
      <c r="BA47" s="67"/>
      <c r="BB47" s="67"/>
      <c r="BC47" s="67"/>
      <c r="BD47" s="67"/>
    </row>
    <row r="48" spans="1:56" ht="20.100000000000001" customHeight="1">
      <c r="A48" s="1"/>
      <c r="B48" s="46"/>
      <c r="C48" s="499"/>
      <c r="D48" s="500"/>
      <c r="E48" s="500"/>
      <c r="F48" s="500"/>
      <c r="G48" s="451"/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44"/>
      <c r="S48" s="444"/>
      <c r="T48" s="444"/>
      <c r="U48" s="444"/>
      <c r="V48" s="444"/>
      <c r="W48" s="490"/>
      <c r="X48" s="452"/>
      <c r="Y48" s="443"/>
      <c r="Z48" s="443"/>
      <c r="AA48" s="443"/>
      <c r="AB48" s="443"/>
      <c r="AC48" s="443"/>
      <c r="AD48" s="443"/>
      <c r="AE48" s="443"/>
      <c r="AF48" s="443"/>
      <c r="AG48" s="443"/>
      <c r="AH48" s="491"/>
      <c r="AI48" s="3"/>
      <c r="AJ48" s="3"/>
      <c r="AK48" s="95"/>
      <c r="AL48" s="95"/>
      <c r="AM48" s="95"/>
      <c r="AN48" s="95"/>
      <c r="AO48" s="95"/>
      <c r="AP48" s="41"/>
      <c r="AQ48" s="41"/>
      <c r="AR48" s="41"/>
      <c r="AS48" s="41"/>
      <c r="AT48" s="41"/>
      <c r="AU48" s="67"/>
      <c r="AV48" s="67"/>
      <c r="AW48" s="67"/>
      <c r="AX48" s="67"/>
      <c r="AY48" s="67"/>
      <c r="AZ48" s="67"/>
      <c r="BA48" s="67"/>
      <c r="BB48" s="67"/>
      <c r="BC48" s="67"/>
      <c r="BD48" s="67"/>
    </row>
    <row r="49" spans="1:56" ht="20.100000000000001" customHeight="1">
      <c r="A49" s="1"/>
      <c r="B49" s="46"/>
      <c r="C49" s="499"/>
      <c r="D49" s="500"/>
      <c r="E49" s="500"/>
      <c r="F49" s="500"/>
      <c r="G49" s="223" t="s">
        <v>204</v>
      </c>
      <c r="H49" s="134"/>
      <c r="I49" s="135"/>
      <c r="J49" s="506"/>
      <c r="K49" s="507"/>
      <c r="L49" s="495" t="s">
        <v>144</v>
      </c>
      <c r="M49" s="496"/>
      <c r="N49" s="255" t="s">
        <v>205</v>
      </c>
      <c r="O49" s="134"/>
      <c r="P49" s="135"/>
      <c r="Q49" s="134"/>
      <c r="R49" s="133"/>
      <c r="S49" s="508"/>
      <c r="T49" s="509"/>
      <c r="U49" s="510"/>
      <c r="V49" s="133" t="s">
        <v>80</v>
      </c>
      <c r="W49" s="256"/>
      <c r="X49" s="232" t="s">
        <v>206</v>
      </c>
      <c r="Y49" s="233"/>
      <c r="Z49" s="234"/>
      <c r="AA49" s="235"/>
      <c r="AB49" s="503"/>
      <c r="AC49" s="504"/>
      <c r="AD49" s="504"/>
      <c r="AE49" s="504"/>
      <c r="AF49" s="504"/>
      <c r="AG49" s="504"/>
      <c r="AH49" s="505"/>
      <c r="AI49" s="3"/>
      <c r="AJ49" s="3"/>
      <c r="AK49" s="95"/>
      <c r="AL49" s="95"/>
      <c r="AM49" s="95"/>
      <c r="AN49" s="95"/>
      <c r="AO49" s="95"/>
      <c r="AP49" s="41"/>
      <c r="AQ49" s="41"/>
      <c r="AR49" s="41"/>
      <c r="AS49" s="41"/>
      <c r="AT49" s="41"/>
      <c r="AU49" s="67"/>
      <c r="AV49" s="67"/>
      <c r="AW49" s="67"/>
      <c r="AX49" s="67"/>
      <c r="AY49" s="67"/>
      <c r="AZ49" s="67"/>
      <c r="BA49" s="67"/>
      <c r="BB49" s="67"/>
      <c r="BC49" s="67"/>
      <c r="BD49" s="67"/>
    </row>
    <row r="50" spans="1:56" s="115" customFormat="1" ht="20.100000000000001" customHeight="1">
      <c r="A50" s="1"/>
      <c r="B50" s="3"/>
      <c r="C50" s="499"/>
      <c r="D50" s="500"/>
      <c r="E50" s="500"/>
      <c r="F50" s="500"/>
      <c r="G50" s="236" t="s">
        <v>207</v>
      </c>
      <c r="H50" s="237"/>
      <c r="I50" s="238"/>
      <c r="J50" s="237"/>
      <c r="K50" s="237"/>
      <c r="L50" s="237"/>
      <c r="M50" s="237"/>
      <c r="N50" s="257"/>
      <c r="O50" s="240"/>
      <c r="P50" s="239" t="s">
        <v>223</v>
      </c>
      <c r="Q50" s="239"/>
      <c r="R50" s="54"/>
      <c r="S50" s="240"/>
      <c r="T50" s="240"/>
      <c r="U50" s="239" t="s">
        <v>224</v>
      </c>
      <c r="V50" s="258"/>
      <c r="W50" s="54"/>
      <c r="X50" s="241"/>
      <c r="Y50" s="241"/>
      <c r="Z50" s="239" t="s">
        <v>225</v>
      </c>
      <c r="AA50" s="241"/>
      <c r="AB50" s="259"/>
      <c r="AC50" s="260"/>
      <c r="AD50" s="242" t="s">
        <v>173</v>
      </c>
      <c r="AE50" s="242"/>
      <c r="AF50" s="413"/>
      <c r="AG50" s="242" t="s">
        <v>174</v>
      </c>
      <c r="AH50" s="243"/>
      <c r="AI50" s="3"/>
      <c r="AJ50" s="3"/>
      <c r="AK50" s="95"/>
      <c r="AL50" s="95"/>
      <c r="AM50" s="95"/>
      <c r="AN50" s="95"/>
      <c r="AO50" s="95"/>
      <c r="AP50" s="113"/>
      <c r="AQ50" s="113"/>
      <c r="AR50" s="114"/>
      <c r="AS50" s="114"/>
      <c r="AT50" s="114"/>
      <c r="AU50" s="68"/>
      <c r="AV50" s="68"/>
      <c r="AW50" s="68"/>
      <c r="AX50" s="68"/>
      <c r="AY50" s="68"/>
      <c r="AZ50" s="68"/>
      <c r="BA50" s="68"/>
      <c r="BB50" s="68"/>
      <c r="BC50" s="68"/>
      <c r="BD50" s="68"/>
    </row>
    <row r="51" spans="1:56" s="115" customFormat="1" ht="20.100000000000001" customHeight="1">
      <c r="A51" s="1"/>
      <c r="B51" s="3"/>
      <c r="C51" s="501"/>
      <c r="D51" s="502"/>
      <c r="E51" s="502"/>
      <c r="F51" s="502"/>
      <c r="G51" s="244"/>
      <c r="H51" s="90"/>
      <c r="I51" s="90" t="s">
        <v>97</v>
      </c>
      <c r="J51" s="90"/>
      <c r="K51" s="90"/>
      <c r="L51" s="90"/>
      <c r="M51" s="90"/>
      <c r="N51" s="90"/>
      <c r="O51" s="265" t="s">
        <v>229</v>
      </c>
      <c r="P51" s="90"/>
      <c r="Q51" s="90"/>
      <c r="R51" s="264"/>
      <c r="S51" s="511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  <c r="AJ51" s="3"/>
      <c r="AK51" s="95"/>
      <c r="AL51" s="95"/>
      <c r="AM51" s="95"/>
      <c r="AN51" s="95"/>
      <c r="AO51" s="95"/>
      <c r="AP51" s="113"/>
      <c r="AQ51" s="113"/>
      <c r="AR51" s="114"/>
      <c r="AS51" s="114"/>
      <c r="AT51" s="114"/>
      <c r="AU51" s="68"/>
      <c r="AV51" s="68"/>
      <c r="AW51" s="68"/>
      <c r="AX51" s="68"/>
      <c r="AY51" s="68"/>
      <c r="AZ51" s="68"/>
      <c r="BA51" s="68"/>
      <c r="BB51" s="68"/>
      <c r="BC51" s="68"/>
      <c r="BD51" s="68"/>
    </row>
    <row r="52" spans="1:56" s="182" customFormat="1" ht="14.25" customHeight="1">
      <c r="A52" s="174"/>
      <c r="B52" s="170"/>
      <c r="C52" s="171"/>
      <c r="D52" s="175"/>
      <c r="E52" s="175"/>
      <c r="F52" s="176"/>
      <c r="G52" s="176"/>
      <c r="H52" s="176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177"/>
      <c r="AE52" s="177"/>
      <c r="AF52" s="177"/>
      <c r="AG52" s="177"/>
      <c r="AH52" s="177"/>
      <c r="AI52" s="170"/>
      <c r="AJ52" s="170"/>
      <c r="AK52" s="178"/>
      <c r="AL52" s="178"/>
      <c r="AM52" s="178"/>
      <c r="AN52" s="178"/>
      <c r="AO52" s="178"/>
      <c r="AP52" s="179"/>
      <c r="AQ52" s="179"/>
      <c r="AR52" s="180"/>
      <c r="AS52" s="180"/>
      <c r="AT52" s="180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</row>
    <row r="53" spans="1:56" ht="20.100000000000001" customHeight="1">
      <c r="A53" s="1"/>
      <c r="B53" s="50" t="s">
        <v>133</v>
      </c>
      <c r="C53" s="245"/>
      <c r="D53" s="245"/>
      <c r="E53" s="245"/>
      <c r="F53" s="245"/>
      <c r="G53" s="245"/>
      <c r="H53" s="245"/>
      <c r="I53" s="246"/>
      <c r="J53" s="246"/>
      <c r="K53" s="247"/>
      <c r="L53" s="247"/>
      <c r="M53" s="248"/>
      <c r="N53" s="248"/>
      <c r="O53" s="248"/>
      <c r="P53" s="248"/>
      <c r="Q53" s="248"/>
      <c r="R53" s="248"/>
      <c r="S53" s="248"/>
      <c r="T53" s="125" t="s">
        <v>99</v>
      </c>
      <c r="U53" s="126"/>
      <c r="V53" s="249"/>
      <c r="W53" s="249"/>
      <c r="X53" s="249"/>
      <c r="Y53" s="250"/>
      <c r="Z53" s="471"/>
      <c r="AA53" s="472"/>
      <c r="AB53" s="472"/>
      <c r="AC53" s="472"/>
      <c r="AD53" s="472"/>
      <c r="AE53" s="472"/>
      <c r="AF53" s="472"/>
      <c r="AG53" s="472"/>
      <c r="AH53" s="472"/>
      <c r="AI53" s="251"/>
      <c r="AJ53" s="3"/>
      <c r="AK53" s="95"/>
      <c r="AL53" s="95"/>
      <c r="AM53" s="95"/>
      <c r="AN53" s="95"/>
      <c r="AO53" s="95"/>
      <c r="AP53" s="41"/>
      <c r="AQ53" s="41"/>
      <c r="AR53" s="41"/>
      <c r="AS53" s="41"/>
      <c r="AT53" s="41"/>
      <c r="AU53" s="67"/>
      <c r="AV53" s="67"/>
      <c r="AW53" s="67"/>
      <c r="AX53" s="67"/>
      <c r="AY53" s="67"/>
      <c r="AZ53" s="67"/>
      <c r="BA53" s="67"/>
      <c r="BB53" s="67"/>
      <c r="BC53" s="67"/>
      <c r="BD53" s="67"/>
    </row>
    <row r="54" spans="1:56" ht="20.100000000000001" customHeight="1">
      <c r="A54" s="1"/>
      <c r="B54" s="46"/>
      <c r="C54" s="434" t="s">
        <v>208</v>
      </c>
      <c r="D54" s="435"/>
      <c r="E54" s="435"/>
      <c r="F54" s="435"/>
      <c r="G54" s="228" t="s">
        <v>92</v>
      </c>
      <c r="H54" s="262"/>
      <c r="I54" s="228"/>
      <c r="J54" s="229"/>
      <c r="K54" s="229" t="s">
        <v>222</v>
      </c>
      <c r="L54" s="229"/>
      <c r="M54" s="229"/>
      <c r="N54" s="229"/>
      <c r="O54" s="229"/>
      <c r="P54" s="252"/>
      <c r="Q54" s="442"/>
      <c r="R54" s="443"/>
      <c r="S54" s="443"/>
      <c r="T54" s="443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4"/>
      <c r="AG54" s="444"/>
      <c r="AH54" s="444"/>
      <c r="AI54" s="251"/>
      <c r="AJ54" s="3"/>
      <c r="AK54" s="95"/>
      <c r="AL54" s="95"/>
      <c r="AM54" s="95"/>
      <c r="AN54" s="95"/>
      <c r="AO54" s="95"/>
      <c r="AP54" s="41"/>
      <c r="AQ54" s="41"/>
      <c r="AR54" s="41"/>
      <c r="AS54" s="41"/>
      <c r="AT54" s="41"/>
      <c r="AU54" s="67"/>
      <c r="AV54" s="67"/>
      <c r="AW54" s="67"/>
      <c r="AX54" s="67"/>
      <c r="AY54" s="67"/>
      <c r="AZ54" s="67"/>
      <c r="BA54" s="67"/>
      <c r="BB54" s="67"/>
      <c r="BC54" s="67"/>
      <c r="BD54" s="67"/>
    </row>
    <row r="55" spans="1:56" ht="20.100000000000001" customHeight="1">
      <c r="A55" s="1"/>
      <c r="B55" s="46"/>
      <c r="C55" s="436"/>
      <c r="D55" s="437"/>
      <c r="E55" s="437"/>
      <c r="F55" s="437"/>
      <c r="G55" s="223" t="s">
        <v>93</v>
      </c>
      <c r="H55" s="261"/>
      <c r="I55" s="223"/>
      <c r="J55" s="134"/>
      <c r="K55" s="134" t="s">
        <v>222</v>
      </c>
      <c r="L55" s="134"/>
      <c r="M55" s="134"/>
      <c r="N55" s="134"/>
      <c r="O55" s="134"/>
      <c r="P55" s="134"/>
      <c r="Q55" s="445" t="str">
        <f>IF(AP19=TRUE,"","〒")</f>
        <v>〒</v>
      </c>
      <c r="R55" s="446"/>
      <c r="S55" s="447"/>
      <c r="T55" s="448"/>
      <c r="U55" s="448"/>
      <c r="V55" s="448"/>
      <c r="W55" s="449"/>
      <c r="X55" s="432"/>
      <c r="Y55" s="433"/>
      <c r="Z55" s="433"/>
      <c r="AA55" s="433"/>
      <c r="AB55" s="450" t="str">
        <f>IF($AP19=TRUE,"",IF($X55="","都・道・府・県",IF($X55="北海道","",IF($X55="東京","都",IF(OR($X55="京都",$X55="大阪"),"府","県")))))</f>
        <v>都・道・府・県</v>
      </c>
      <c r="AC55" s="450"/>
      <c r="AD55" s="450"/>
      <c r="AE55" s="450"/>
      <c r="AF55" s="450"/>
      <c r="AG55" s="450"/>
      <c r="AH55" s="450"/>
      <c r="AI55" s="251"/>
      <c r="AJ55" s="3"/>
      <c r="AK55" s="95"/>
      <c r="AL55" s="95"/>
      <c r="AM55" s="95"/>
      <c r="AN55" s="95"/>
      <c r="AO55" s="95"/>
      <c r="AP55" s="41"/>
      <c r="AQ55" s="41"/>
      <c r="AR55" s="41"/>
      <c r="AS55" s="41"/>
      <c r="AT55" s="41"/>
      <c r="AU55" s="67"/>
      <c r="AV55" s="67"/>
      <c r="AW55" s="67"/>
      <c r="AX55" s="67"/>
      <c r="AY55" s="67"/>
      <c r="AZ55" s="67"/>
      <c r="BA55" s="67"/>
      <c r="BB55" s="67"/>
      <c r="BC55" s="67"/>
      <c r="BD55" s="67"/>
    </row>
    <row r="56" spans="1:56" ht="20.100000000000001" customHeight="1">
      <c r="A56" s="1"/>
      <c r="B56" s="46"/>
      <c r="C56" s="438" t="s">
        <v>145</v>
      </c>
      <c r="D56" s="439"/>
      <c r="E56" s="439"/>
      <c r="F56" s="439"/>
      <c r="G56" s="451"/>
      <c r="H56" s="444"/>
      <c r="I56" s="444"/>
      <c r="J56" s="444"/>
      <c r="K56" s="444"/>
      <c r="L56" s="444"/>
      <c r="M56" s="444"/>
      <c r="N56" s="444"/>
      <c r="O56" s="444"/>
      <c r="P56" s="444"/>
      <c r="Q56" s="444"/>
      <c r="R56" s="444"/>
      <c r="S56" s="444"/>
      <c r="T56" s="444"/>
      <c r="U56" s="444"/>
      <c r="V56" s="444"/>
      <c r="W56" s="444"/>
      <c r="X56" s="444"/>
      <c r="Y56" s="444"/>
      <c r="Z56" s="444"/>
      <c r="AA56" s="444"/>
      <c r="AB56" s="444"/>
      <c r="AC56" s="444"/>
      <c r="AD56" s="444"/>
      <c r="AE56" s="444"/>
      <c r="AF56" s="444"/>
      <c r="AG56" s="444"/>
      <c r="AH56" s="444"/>
      <c r="AI56" s="251"/>
      <c r="AJ56" s="3"/>
      <c r="AK56" s="95"/>
      <c r="AL56" s="95"/>
      <c r="AM56" s="95"/>
      <c r="AN56" s="95"/>
      <c r="AO56" s="95"/>
      <c r="AP56" s="41"/>
      <c r="AQ56" s="41"/>
      <c r="AR56" s="41"/>
      <c r="AS56" s="41"/>
      <c r="AT56" s="41"/>
      <c r="AU56" s="67"/>
      <c r="AV56" s="67"/>
      <c r="AW56" s="67"/>
      <c r="AX56" s="67"/>
      <c r="AY56" s="67"/>
      <c r="AZ56" s="67"/>
      <c r="BA56" s="67"/>
      <c r="BB56" s="67"/>
      <c r="BC56" s="67"/>
      <c r="BD56" s="67"/>
    </row>
    <row r="57" spans="1:56" ht="20.100000000000001" customHeight="1">
      <c r="A57" s="1"/>
      <c r="B57" s="46"/>
      <c r="C57" s="438"/>
      <c r="D57" s="439"/>
      <c r="E57" s="439"/>
      <c r="F57" s="439"/>
      <c r="G57" s="223" t="s">
        <v>91</v>
      </c>
      <c r="H57" s="134"/>
      <c r="I57" s="135"/>
      <c r="J57" s="136"/>
      <c r="K57" s="452"/>
      <c r="L57" s="452"/>
      <c r="M57" s="452"/>
      <c r="N57" s="452"/>
      <c r="O57" s="452"/>
      <c r="P57" s="452"/>
      <c r="Q57" s="452"/>
      <c r="R57" s="452"/>
      <c r="S57" s="453" t="s">
        <v>209</v>
      </c>
      <c r="T57" s="454"/>
      <c r="U57" s="455"/>
      <c r="V57" s="456"/>
      <c r="W57" s="456"/>
      <c r="X57" s="456"/>
      <c r="Y57" s="456"/>
      <c r="Z57" s="456"/>
      <c r="AA57" s="456"/>
      <c r="AB57" s="456"/>
      <c r="AC57" s="456"/>
      <c r="AD57" s="456"/>
      <c r="AE57" s="456"/>
      <c r="AF57" s="456"/>
      <c r="AG57" s="456"/>
      <c r="AH57" s="456"/>
      <c r="AI57" s="251"/>
      <c r="AJ57" s="3"/>
      <c r="AK57" s="95"/>
      <c r="AL57" s="95"/>
      <c r="AM57" s="95"/>
      <c r="AN57" s="95"/>
      <c r="AO57" s="95"/>
      <c r="AP57" s="41"/>
      <c r="AQ57" s="41"/>
      <c r="AR57" s="41"/>
      <c r="AS57" s="41"/>
      <c r="AT57" s="41"/>
      <c r="AU57" s="67"/>
      <c r="AV57" s="67"/>
      <c r="AW57" s="67"/>
      <c r="AX57" s="67"/>
      <c r="AY57" s="67"/>
      <c r="AZ57" s="67"/>
      <c r="BA57" s="67"/>
      <c r="BB57" s="67"/>
      <c r="BC57" s="67"/>
      <c r="BD57" s="67"/>
    </row>
    <row r="58" spans="1:56" ht="20.100000000000001" customHeight="1">
      <c r="A58" s="1"/>
      <c r="B58" s="46"/>
      <c r="C58" s="440"/>
      <c r="D58" s="441"/>
      <c r="E58" s="441"/>
      <c r="F58" s="441"/>
      <c r="G58" s="244" t="s">
        <v>200</v>
      </c>
      <c r="H58" s="90"/>
      <c r="I58" s="123"/>
      <c r="J58" s="124"/>
      <c r="K58" s="457"/>
      <c r="L58" s="458"/>
      <c r="M58" s="458"/>
      <c r="N58" s="458"/>
      <c r="O58" s="458"/>
      <c r="P58" s="458"/>
      <c r="Q58" s="458"/>
      <c r="R58" s="459"/>
      <c r="S58" s="460" t="s">
        <v>201</v>
      </c>
      <c r="T58" s="461"/>
      <c r="U58" s="462"/>
      <c r="V58" s="463"/>
      <c r="W58" s="464"/>
      <c r="X58" s="464"/>
      <c r="Y58" s="464"/>
      <c r="Z58" s="464"/>
      <c r="AA58" s="464"/>
      <c r="AB58" s="464"/>
      <c r="AC58" s="464"/>
      <c r="AD58" s="464"/>
      <c r="AE58" s="464"/>
      <c r="AF58" s="464"/>
      <c r="AG58" s="464"/>
      <c r="AH58" s="465"/>
      <c r="AI58" s="251"/>
      <c r="AJ58" s="3"/>
      <c r="AK58" s="95"/>
      <c r="AL58" s="95"/>
      <c r="AM58" s="95"/>
      <c r="AN58" s="95"/>
      <c r="AO58" s="95"/>
      <c r="AP58" s="41"/>
      <c r="AQ58" s="41"/>
      <c r="AR58" s="41"/>
      <c r="AS58" s="41"/>
      <c r="AT58" s="41"/>
      <c r="AU58" s="67"/>
      <c r="AV58" s="67"/>
      <c r="AW58" s="67"/>
      <c r="AX58" s="67"/>
      <c r="AY58" s="67"/>
      <c r="AZ58" s="67"/>
      <c r="BA58" s="67"/>
      <c r="BB58" s="67"/>
      <c r="BC58" s="67"/>
      <c r="BD58" s="67"/>
    </row>
    <row r="59" spans="1:56" s="115" customFormat="1" ht="3.75" customHeight="1">
      <c r="A59" s="1"/>
      <c r="B59" s="3"/>
      <c r="C59" s="47"/>
      <c r="D59" s="48"/>
      <c r="E59" s="48"/>
      <c r="F59" s="51"/>
      <c r="G59" s="51"/>
      <c r="H59" s="51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49"/>
      <c r="AE59" s="49"/>
      <c r="AF59" s="49"/>
      <c r="AG59" s="49"/>
      <c r="AH59" s="49"/>
      <c r="AI59" s="3"/>
      <c r="AJ59" s="3"/>
      <c r="AK59" s="95"/>
      <c r="AL59" s="95"/>
      <c r="AM59" s="95"/>
      <c r="AN59" s="95"/>
      <c r="AO59" s="95"/>
      <c r="AP59" s="113"/>
      <c r="AQ59" s="113"/>
      <c r="AR59" s="114"/>
      <c r="AS59" s="114"/>
      <c r="AT59" s="114"/>
      <c r="AU59" s="68"/>
      <c r="AV59" s="68"/>
      <c r="AW59" s="68"/>
      <c r="AX59" s="68"/>
      <c r="AY59" s="68"/>
      <c r="AZ59" s="68"/>
      <c r="BA59" s="68"/>
      <c r="BB59" s="68"/>
      <c r="BC59" s="68"/>
      <c r="BD59" s="68"/>
    </row>
    <row r="60" spans="1:56" ht="16.5" customHeight="1">
      <c r="A60" s="1"/>
      <c r="B60" s="46"/>
      <c r="C60" s="47"/>
      <c r="D60" s="48"/>
      <c r="E60" s="48"/>
      <c r="F60" s="51"/>
      <c r="G60" s="51"/>
      <c r="H60" s="48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  <c r="Y60" s="53"/>
      <c r="Z60" s="52"/>
      <c r="AA60" s="52"/>
      <c r="AB60" s="52"/>
      <c r="AC60" s="52"/>
      <c r="AD60" s="116" t="s">
        <v>210</v>
      </c>
      <c r="AE60" s="52"/>
      <c r="AF60" s="52"/>
      <c r="AG60" s="52"/>
      <c r="AH60" s="52"/>
      <c r="AI60" s="3"/>
      <c r="AJ60" s="3"/>
      <c r="AK60" s="95"/>
      <c r="AL60" s="95"/>
      <c r="AM60" s="95"/>
      <c r="AN60" s="95"/>
      <c r="AO60" s="95"/>
      <c r="AP60" s="41"/>
      <c r="AQ60" s="41"/>
      <c r="AR60" s="41"/>
      <c r="AS60" s="41"/>
      <c r="AT60" s="41"/>
      <c r="AU60" s="67"/>
      <c r="AV60" s="67"/>
      <c r="AW60" s="67"/>
      <c r="AX60" s="67"/>
      <c r="AY60" s="67"/>
      <c r="AZ60" s="67"/>
      <c r="BA60" s="67"/>
      <c r="BB60" s="67"/>
      <c r="BC60" s="67"/>
      <c r="BD60" s="67"/>
    </row>
    <row r="61" spans="1:56" s="122" customFormat="1" ht="20.100000000000001" customHeight="1">
      <c r="A61" s="117"/>
      <c r="B61" s="118"/>
      <c r="C61" s="75"/>
      <c r="D61" s="76"/>
      <c r="E61" s="466" t="s">
        <v>164</v>
      </c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217"/>
      <c r="AF61" s="119"/>
      <c r="AG61" s="119"/>
      <c r="AH61" s="119"/>
      <c r="AI61" s="118"/>
      <c r="AJ61" s="118"/>
      <c r="AK61" s="95"/>
      <c r="AL61" s="95"/>
      <c r="AM61" s="95"/>
      <c r="AN61" s="95"/>
      <c r="AO61" s="95"/>
      <c r="AP61" s="41"/>
      <c r="AQ61" s="41"/>
      <c r="AR61" s="120"/>
      <c r="AS61" s="120"/>
      <c r="AT61" s="120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</row>
    <row r="62" spans="1:56" ht="12"/>
    <row r="63" spans="1:56" ht="12" hidden="1">
      <c r="B63" s="2" t="s">
        <v>1</v>
      </c>
    </row>
    <row r="64" spans="1:56" ht="12" hidden="1">
      <c r="B64" s="2" t="s">
        <v>39</v>
      </c>
    </row>
    <row r="65" spans="2:2" ht="12" hidden="1">
      <c r="B65" s="2" t="s">
        <v>40</v>
      </c>
    </row>
    <row r="66" spans="2:2" ht="12" hidden="1">
      <c r="B66" s="2" t="s">
        <v>41</v>
      </c>
    </row>
    <row r="67" spans="2:2" ht="12" hidden="1">
      <c r="B67" s="2" t="s">
        <v>42</v>
      </c>
    </row>
    <row r="68" spans="2:2" ht="12" hidden="1">
      <c r="B68" s="2" t="s">
        <v>43</v>
      </c>
    </row>
    <row r="69" spans="2:2" ht="12" hidden="1">
      <c r="B69" s="2" t="s">
        <v>44</v>
      </c>
    </row>
    <row r="70" spans="2:2" ht="12" hidden="1">
      <c r="B70" s="2" t="s">
        <v>45</v>
      </c>
    </row>
    <row r="71" spans="2:2" ht="12" hidden="1">
      <c r="B71" s="2" t="s">
        <v>46</v>
      </c>
    </row>
    <row r="72" spans="2:2" ht="12" hidden="1">
      <c r="B72" s="2" t="s">
        <v>47</v>
      </c>
    </row>
    <row r="73" spans="2:2" ht="12" hidden="1">
      <c r="B73" s="2" t="s">
        <v>5</v>
      </c>
    </row>
    <row r="74" spans="2:2" ht="12" hidden="1">
      <c r="B74" s="2" t="s">
        <v>6</v>
      </c>
    </row>
    <row r="75" spans="2:2" ht="12" hidden="1">
      <c r="B75" s="2" t="s">
        <v>48</v>
      </c>
    </row>
    <row r="76" spans="2:2" ht="12" hidden="1">
      <c r="B76" s="2" t="s">
        <v>7</v>
      </c>
    </row>
    <row r="77" spans="2:2" ht="12" hidden="1">
      <c r="B77" s="2" t="s">
        <v>8</v>
      </c>
    </row>
    <row r="78" spans="2:2" ht="12" hidden="1">
      <c r="B78" s="2" t="s">
        <v>9</v>
      </c>
    </row>
    <row r="79" spans="2:2" ht="12" hidden="1">
      <c r="B79" s="2" t="s">
        <v>10</v>
      </c>
    </row>
    <row r="80" spans="2:2" ht="12" hidden="1">
      <c r="B80" s="2" t="s">
        <v>11</v>
      </c>
    </row>
    <row r="81" spans="2:2" ht="12" hidden="1">
      <c r="B81" s="2" t="s">
        <v>12</v>
      </c>
    </row>
    <row r="82" spans="2:2" ht="12" hidden="1">
      <c r="B82" s="2" t="s">
        <v>13</v>
      </c>
    </row>
    <row r="83" spans="2:2" ht="12" hidden="1">
      <c r="B83" s="2" t="s">
        <v>14</v>
      </c>
    </row>
    <row r="84" spans="2:2" ht="12" hidden="1">
      <c r="B84" s="2" t="s">
        <v>15</v>
      </c>
    </row>
    <row r="85" spans="2:2" ht="12" hidden="1">
      <c r="B85" s="2" t="s">
        <v>16</v>
      </c>
    </row>
    <row r="86" spans="2:2" ht="12" hidden="1">
      <c r="B86" s="2" t="s">
        <v>17</v>
      </c>
    </row>
    <row r="87" spans="2:2" ht="12" hidden="1">
      <c r="B87" s="2" t="s">
        <v>18</v>
      </c>
    </row>
    <row r="88" spans="2:2" ht="12" hidden="1">
      <c r="B88" s="2" t="s">
        <v>49</v>
      </c>
    </row>
    <row r="89" spans="2:2" ht="12" hidden="1">
      <c r="B89" s="2" t="s">
        <v>50</v>
      </c>
    </row>
    <row r="90" spans="2:2" ht="12" hidden="1">
      <c r="B90" s="2" t="s">
        <v>19</v>
      </c>
    </row>
    <row r="91" spans="2:2" ht="12" hidden="1">
      <c r="B91" s="2" t="s">
        <v>20</v>
      </c>
    </row>
    <row r="92" spans="2:2" ht="12" hidden="1">
      <c r="B92" s="2" t="s">
        <v>21</v>
      </c>
    </row>
    <row r="93" spans="2:2" ht="12" hidden="1">
      <c r="B93" s="2" t="s">
        <v>22</v>
      </c>
    </row>
    <row r="94" spans="2:2" ht="12" hidden="1">
      <c r="B94" s="2" t="s">
        <v>23</v>
      </c>
    </row>
    <row r="95" spans="2:2" ht="12" hidden="1">
      <c r="B95" s="2" t="s">
        <v>24</v>
      </c>
    </row>
    <row r="96" spans="2:2" ht="12" hidden="1">
      <c r="B96" s="2" t="s">
        <v>25</v>
      </c>
    </row>
    <row r="97" spans="2:2" ht="12" hidden="1">
      <c r="B97" s="2" t="s">
        <v>26</v>
      </c>
    </row>
    <row r="98" spans="2:2" ht="12" hidden="1">
      <c r="B98" s="2" t="s">
        <v>27</v>
      </c>
    </row>
    <row r="99" spans="2:2" ht="12" hidden="1">
      <c r="B99" s="2" t="s">
        <v>28</v>
      </c>
    </row>
    <row r="100" spans="2:2" ht="12" hidden="1">
      <c r="B100" s="2" t="s">
        <v>29</v>
      </c>
    </row>
    <row r="101" spans="2:2" ht="12" hidden="1">
      <c r="B101" s="2" t="s">
        <v>30</v>
      </c>
    </row>
    <row r="102" spans="2:2" ht="12" hidden="1">
      <c r="B102" s="2" t="s">
        <v>31</v>
      </c>
    </row>
    <row r="103" spans="2:2" ht="12" hidden="1">
      <c r="B103" s="2" t="s">
        <v>32</v>
      </c>
    </row>
    <row r="104" spans="2:2" ht="12" hidden="1">
      <c r="B104" s="2" t="s">
        <v>33</v>
      </c>
    </row>
    <row r="105" spans="2:2" ht="12" hidden="1">
      <c r="B105" s="2" t="s">
        <v>34</v>
      </c>
    </row>
    <row r="106" spans="2:2" ht="12" hidden="1">
      <c r="B106" s="2" t="s">
        <v>35</v>
      </c>
    </row>
    <row r="107" spans="2:2" ht="12" hidden="1">
      <c r="B107" s="2" t="s">
        <v>36</v>
      </c>
    </row>
    <row r="108" spans="2:2" ht="12" hidden="1">
      <c r="B108" s="2" t="s">
        <v>37</v>
      </c>
    </row>
    <row r="109" spans="2:2" ht="12" hidden="1">
      <c r="B109" s="2" t="s">
        <v>38</v>
      </c>
    </row>
    <row r="110" spans="2:2" ht="12" hidden="1"/>
  </sheetData>
  <protectedRanges>
    <protectedRange sqref="AG4 X41 X55 X47 AA4 AD4 K38:K39 E38 X39 K53" name="範囲1"/>
    <protectedRange sqref="V53" name="範囲1_1_2_1"/>
    <protectedRange sqref="AA33:AA37 K33 E33 K35:K37 E35:E37" name="範囲1_2_1_2"/>
    <protectedRange sqref="K34 E34" name="範囲1_2_1_2_1"/>
    <protectedRange sqref="K40" name="範囲1_3"/>
    <protectedRange sqref="S41" name="範囲1_4"/>
    <protectedRange sqref="G42" name="範囲1_5"/>
    <protectedRange sqref="Q43 I43" name="範囲1_6"/>
    <protectedRange sqref="Y44 I44" name="範囲1_6_2"/>
    <protectedRange sqref="Q45 AF45" name="範囲1_7"/>
    <protectedRange sqref="T45 G45" name="範囲1_1_3"/>
    <protectedRange sqref="Y43" name="範囲1_6_3"/>
    <protectedRange sqref="S47" name="範囲1_8"/>
    <protectedRange sqref="G48" name="範囲1_9"/>
    <protectedRange sqref="L49 I49 P49 V49" name="範囲1_2_1"/>
    <protectedRange sqref="S49" name="範囲1_1_1_1"/>
    <protectedRange sqref="AA50" name="範囲1_1_2_2"/>
    <protectedRange sqref="S51" name="範囲1_1_2_4"/>
    <protectedRange sqref="S55" name="範囲1_10"/>
    <protectedRange sqref="G56" name="範囲1_11"/>
    <protectedRange sqref="Q57 Y57 V58 I57:I58" name="範囲1_11_1"/>
  </protectedRanges>
  <mergeCells count="66">
    <mergeCell ref="X55:AA55"/>
    <mergeCell ref="AI4:AI5"/>
    <mergeCell ref="AJ4:AJ5"/>
    <mergeCell ref="B12:C12"/>
    <mergeCell ref="B17:C17"/>
    <mergeCell ref="Y4:Z5"/>
    <mergeCell ref="AA4:AB5"/>
    <mergeCell ref="AC4:AC5"/>
    <mergeCell ref="AD4:AE5"/>
    <mergeCell ref="AF4:AF5"/>
    <mergeCell ref="AG4:AH5"/>
    <mergeCell ref="B8:AI9"/>
    <mergeCell ref="B7:AI7"/>
    <mergeCell ref="C23:AI23"/>
    <mergeCell ref="C24:AI24"/>
    <mergeCell ref="C26:AJ26"/>
    <mergeCell ref="T31:AD31"/>
    <mergeCell ref="AE31:AH31"/>
    <mergeCell ref="C40:F41"/>
    <mergeCell ref="C42:F45"/>
    <mergeCell ref="K40:AH40"/>
    <mergeCell ref="K41:P41"/>
    <mergeCell ref="T32:AD32"/>
    <mergeCell ref="AE32:AH32"/>
    <mergeCell ref="AB41:AH41"/>
    <mergeCell ref="G42:AH42"/>
    <mergeCell ref="K43:R43"/>
    <mergeCell ref="S43:U43"/>
    <mergeCell ref="V43:AH43"/>
    <mergeCell ref="C46:F51"/>
    <mergeCell ref="AB49:AH49"/>
    <mergeCell ref="J49:K49"/>
    <mergeCell ref="S49:U49"/>
    <mergeCell ref="S51:AH51"/>
    <mergeCell ref="E61:AD61"/>
    <mergeCell ref="C31:S31"/>
    <mergeCell ref="C32:S32"/>
    <mergeCell ref="Z53:AH53"/>
    <mergeCell ref="K44:R44"/>
    <mergeCell ref="S44:U44"/>
    <mergeCell ref="V44:AH44"/>
    <mergeCell ref="N45:AH45"/>
    <mergeCell ref="Q47:R47"/>
    <mergeCell ref="S47:W47"/>
    <mergeCell ref="AB47:AH47"/>
    <mergeCell ref="G48:AH48"/>
    <mergeCell ref="X47:AA47"/>
    <mergeCell ref="O46:AH46"/>
    <mergeCell ref="L49:M49"/>
    <mergeCell ref="S41:W41"/>
    <mergeCell ref="Z2:AI2"/>
    <mergeCell ref="X41:AA41"/>
    <mergeCell ref="C54:F55"/>
    <mergeCell ref="C56:F58"/>
    <mergeCell ref="Q54:AH54"/>
    <mergeCell ref="Q55:R55"/>
    <mergeCell ref="S55:W55"/>
    <mergeCell ref="AB55:AH55"/>
    <mergeCell ref="G56:AH56"/>
    <mergeCell ref="K57:R57"/>
    <mergeCell ref="S57:U57"/>
    <mergeCell ref="V57:AH57"/>
    <mergeCell ref="K58:R58"/>
    <mergeCell ref="S58:U58"/>
    <mergeCell ref="V58:AH58"/>
    <mergeCell ref="Q41:R41"/>
  </mergeCells>
  <phoneticPr fontId="48"/>
  <dataValidations count="7">
    <dataValidation allowBlank="1" showErrorMessage="1" sqref="M45" xr:uid="{00000000-0002-0000-0000-000000000000}"/>
    <dataValidation type="list" allowBlank="1" showErrorMessage="1" sqref="AB49" xr:uid="{00000000-0002-0000-0000-000001000000}">
      <formula1>用途</formula1>
    </dataValidation>
    <dataValidation imeMode="halfAlpha" allowBlank="1" showInputMessage="1" showErrorMessage="1" sqref="AC50 I44 AG4:AH5 AD4 G45 AF50 AA4 S41:W41 S55:W55 K39 X39 K53 P49 I49 S47:W47 V58 I58" xr:uid="{00000000-0002-0000-0000-000002000000}"/>
    <dataValidation type="list" allowBlank="1" showInputMessage="1" showErrorMessage="1" error="ドロップダウンより選択するか、都府県は省略して記入してください。" sqref="X47 X41 X55" xr:uid="{00000000-0002-0000-0000-000003000000}">
      <formula1>都道府県</formula1>
    </dataValidation>
    <dataValidation type="list" allowBlank="1" showErrorMessage="1" sqref="Z53:AH53" xr:uid="{00000000-0002-0000-0000-000004000000}">
      <formula1>"自社,管理会社,親会社/グループ会社,設備会社,電力/ガス会社,金融機関,PF"</formula1>
    </dataValidation>
    <dataValidation type="list" allowBlank="1" showInputMessage="1" showErrorMessage="1" sqref="L49" xr:uid="{00000000-0002-0000-0000-000005000000}">
      <formula1>"億円,万円"</formula1>
    </dataValidation>
    <dataValidation type="list" allowBlank="1" showErrorMessage="1" sqref="N45:AH45" xr:uid="{00000000-0002-0000-0000-000006000000}">
      <formula1>"所有する事業所(自社ビル),利用する事業所(テナント・賃貸),建物・設備管理の受託(不動産管理・設備管理・指定管理者等),資産運用会社"</formula1>
    </dataValidation>
  </dataValidations>
  <hyperlinks>
    <hyperlink ref="C26" r:id="rId1" xr:uid="{00000000-0004-0000-0000-000000000000}"/>
  </hyperlinks>
  <printOptions horizontalCentered="1"/>
  <pageMargins left="0.70866141732283472" right="0.23622047244094491" top="0.11811023622047245" bottom="0.19685039370078741" header="0.35433070866141736" footer="0.15748031496062992"/>
  <pageSetup paperSize="9" scale="97" orientation="portrait" blackAndWhite="1" horizontalDpi="300" verticalDpi="300" r:id="rId2"/>
  <headerFooter>
    <oddFooter>&amp;C-&amp;A-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5" name="Check Box 1">
              <controlPr defaultSize="0" autoFill="0" autoLine="0" autoPict="0">
                <anchor moveWithCells="1">
                  <from>
                    <xdr:col>8</xdr:col>
                    <xdr:colOff>180975</xdr:colOff>
                    <xdr:row>46</xdr:row>
                    <xdr:rowOff>19050</xdr:rowOff>
                  </from>
                  <to>
                    <xdr:col>10</xdr:col>
                    <xdr:colOff>85725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6" name="Group Box 2">
              <controlPr defaultSize="0" autoFill="0" autoPict="0">
                <anchor moveWithCells="1">
                  <from>
                    <xdr:col>11</xdr:col>
                    <xdr:colOff>180975</xdr:colOff>
                    <xdr:row>50</xdr:row>
                    <xdr:rowOff>152400</xdr:rowOff>
                  </from>
                  <to>
                    <xdr:col>18</xdr:col>
                    <xdr:colOff>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7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50</xdr:row>
                    <xdr:rowOff>19050</xdr:rowOff>
                  </from>
                  <to>
                    <xdr:col>7</xdr:col>
                    <xdr:colOff>180975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8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26</xdr:row>
                    <xdr:rowOff>28575</xdr:rowOff>
                  </from>
                  <to>
                    <xdr:col>3</xdr:col>
                    <xdr:colOff>190500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9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0</xdr:rowOff>
                  </from>
                  <to>
                    <xdr:col>2</xdr:col>
                    <xdr:colOff>123825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219075</xdr:rowOff>
                  </from>
                  <to>
                    <xdr:col>2</xdr:col>
                    <xdr:colOff>123825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8</xdr:col>
                    <xdr:colOff>171450</xdr:colOff>
                    <xdr:row>54</xdr:row>
                    <xdr:rowOff>28575</xdr:rowOff>
                  </from>
                  <to>
                    <xdr:col>10</xdr:col>
                    <xdr:colOff>76200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28575</xdr:rowOff>
                  </from>
                  <to>
                    <xdr:col>10</xdr:col>
                    <xdr:colOff>76200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Group Box 10">
              <controlPr defaultSize="0" autoFill="0" autoPict="0">
                <anchor moveWithCells="1">
                  <from>
                    <xdr:col>1</xdr:col>
                    <xdr:colOff>152400</xdr:colOff>
                    <xdr:row>30</xdr:row>
                    <xdr:rowOff>171450</xdr:rowOff>
                  </from>
                  <to>
                    <xdr:col>4</xdr:col>
                    <xdr:colOff>57150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4" name="Group Box 14">
              <controlPr defaultSize="0" autoFill="0" autoPict="0">
                <anchor moveWithCells="1">
                  <from>
                    <xdr:col>11</xdr:col>
                    <xdr:colOff>180975</xdr:colOff>
                    <xdr:row>49</xdr:row>
                    <xdr:rowOff>0</xdr:rowOff>
                  </from>
                  <to>
                    <xdr:col>18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5" name="Check Box 15">
              <controlPr locked="0" defaultSize="0" autoFill="0" autoLine="0" autoPict="0">
                <anchor moveWithCells="1">
                  <from>
                    <xdr:col>13</xdr:col>
                    <xdr:colOff>95250</xdr:colOff>
                    <xdr:row>49</xdr:row>
                    <xdr:rowOff>38100</xdr:rowOff>
                  </from>
                  <to>
                    <xdr:col>14</xdr:col>
                    <xdr:colOff>95250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6" name="Check Box 16">
              <controlPr locked="0" defaultSize="0" autoFill="0" autoLine="0" autoPict="0">
                <anchor moveWithCells="1">
                  <from>
                    <xdr:col>18</xdr:col>
                    <xdr:colOff>123825</xdr:colOff>
                    <xdr:row>49</xdr:row>
                    <xdr:rowOff>38100</xdr:rowOff>
                  </from>
                  <to>
                    <xdr:col>19</xdr:col>
                    <xdr:colOff>133350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17" name="Check Box 17">
              <controlPr locked="0" defaultSize="0" autoFill="0" autoLine="0" autoPict="0">
                <anchor moveWithCells="1">
                  <from>
                    <xdr:col>23</xdr:col>
                    <xdr:colOff>57150</xdr:colOff>
                    <xdr:row>49</xdr:row>
                    <xdr:rowOff>38100</xdr:rowOff>
                  </from>
                  <to>
                    <xdr:col>24</xdr:col>
                    <xdr:colOff>57150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18" name="Group Box 21">
              <controlPr defaultSize="0" autoFill="0" autoPict="0">
                <anchor moveWithCells="1">
                  <from>
                    <xdr:col>11</xdr:col>
                    <xdr:colOff>180975</xdr:colOff>
                    <xdr:row>49</xdr:row>
                    <xdr:rowOff>0</xdr:rowOff>
                  </from>
                  <to>
                    <xdr:col>18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7" r:id="rId19" name="Group Box 25">
              <controlPr defaultSize="0" autoFill="0" autoPict="0">
                <anchor moveWithCells="1">
                  <from>
                    <xdr:col>11</xdr:col>
                    <xdr:colOff>180975</xdr:colOff>
                    <xdr:row>49</xdr:row>
                    <xdr:rowOff>0</xdr:rowOff>
                  </from>
                  <to>
                    <xdr:col>18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0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0</xdr:rowOff>
                  </from>
                  <to>
                    <xdr:col>2</xdr:col>
                    <xdr:colOff>123825</xdr:colOff>
                    <xdr:row>11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68"/>
  <sheetViews>
    <sheetView showGridLines="0" showRowColHeaders="0" showZeros="0" zoomScaleNormal="100" workbookViewId="0">
      <selection sqref="A1:O1"/>
    </sheetView>
  </sheetViews>
  <sheetFormatPr defaultColWidth="9" defaultRowHeight="30.75" customHeight="1"/>
  <cols>
    <col min="1" max="1" width="1.75" style="268" customWidth="1"/>
    <col min="2" max="3" width="3.625" style="268" customWidth="1"/>
    <col min="4" max="4" width="7.625" style="268" customWidth="1"/>
    <col min="5" max="5" width="8.5" style="268" customWidth="1"/>
    <col min="6" max="6" width="7.625" style="268" customWidth="1"/>
    <col min="7" max="7" width="8.5" style="268" customWidth="1"/>
    <col min="8" max="11" width="8.75" style="268" customWidth="1"/>
    <col min="12" max="14" width="7.625" style="268" customWidth="1"/>
    <col min="15" max="15" width="1.25" style="268" customWidth="1"/>
    <col min="16" max="16" width="3.25" style="268" customWidth="1"/>
    <col min="17" max="17" width="1.625" style="268" customWidth="1"/>
    <col min="18" max="19" width="3.625" style="268" customWidth="1"/>
    <col min="20" max="31" width="7.625" style="268" customWidth="1"/>
    <col min="32" max="32" width="1.5" style="268" customWidth="1"/>
    <col min="33" max="34" width="3.25" style="268" hidden="1" customWidth="1"/>
    <col min="35" max="35" width="3.625" style="268" hidden="1" customWidth="1"/>
    <col min="36" max="46" width="3.25" style="268" hidden="1" customWidth="1"/>
    <col min="47" max="47" width="2.5" style="268" hidden="1" customWidth="1"/>
    <col min="48" max="48" width="2.75" style="268" hidden="1" customWidth="1"/>
    <col min="49" max="49" width="6.5" style="268" hidden="1" customWidth="1"/>
    <col min="50" max="50" width="12.25" style="268" hidden="1" customWidth="1"/>
    <col min="51" max="54" width="9" style="268" hidden="1" customWidth="1"/>
    <col min="55" max="57" width="3.5" style="268" hidden="1" customWidth="1"/>
    <col min="58" max="16384" width="9" style="268"/>
  </cols>
  <sheetData>
    <row r="1" spans="1:55" ht="25.5" customHeight="1">
      <c r="A1" s="555" t="s">
        <v>231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266"/>
      <c r="Q1" s="556" t="s">
        <v>63</v>
      </c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267"/>
      <c r="AH1" s="267"/>
      <c r="AV1" s="557" t="s">
        <v>232</v>
      </c>
      <c r="AW1" s="557"/>
      <c r="AX1" s="557"/>
      <c r="AY1" s="557"/>
      <c r="AZ1" s="557"/>
      <c r="BA1" s="557"/>
      <c r="BB1" s="557"/>
      <c r="BC1" s="557"/>
    </row>
    <row r="2" spans="1:55" s="271" customFormat="1" ht="21" customHeight="1">
      <c r="A2" s="558"/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267"/>
      <c r="Q2" s="269"/>
      <c r="R2" s="270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7"/>
      <c r="AH2" s="267"/>
      <c r="AV2" s="272"/>
      <c r="AW2" s="272"/>
      <c r="AX2" s="272"/>
      <c r="AY2" s="272"/>
      <c r="AZ2" s="272"/>
      <c r="BA2" s="272"/>
      <c r="BB2" s="272"/>
      <c r="BC2" s="272"/>
    </row>
    <row r="3" spans="1:55" s="271" customFormat="1" ht="21" customHeight="1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3"/>
      <c r="N3" s="273"/>
      <c r="O3" s="273"/>
      <c r="P3" s="275"/>
      <c r="Q3" s="269"/>
      <c r="R3" s="270" t="s">
        <v>233</v>
      </c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7"/>
      <c r="AH3" s="267"/>
      <c r="AV3" s="272"/>
      <c r="AW3" s="272" t="s">
        <v>234</v>
      </c>
      <c r="AX3" s="272"/>
      <c r="AY3" s="272"/>
      <c r="AZ3" s="272"/>
      <c r="BA3" s="272"/>
      <c r="BB3" s="272"/>
      <c r="BC3" s="272"/>
    </row>
    <row r="4" spans="1:55" s="271" customFormat="1" ht="21" customHeight="1">
      <c r="A4" s="273"/>
      <c r="B4" s="276" t="s">
        <v>233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67"/>
      <c r="Q4" s="277"/>
      <c r="R4" s="278" t="s">
        <v>235</v>
      </c>
      <c r="S4" s="277"/>
      <c r="T4" s="277"/>
      <c r="U4" s="277"/>
      <c r="V4" s="279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67"/>
      <c r="AH4" s="267"/>
      <c r="AV4" s="272"/>
      <c r="AW4" s="280"/>
      <c r="AX4" s="281" t="s">
        <v>236</v>
      </c>
      <c r="AY4" s="282"/>
      <c r="AZ4" s="282"/>
      <c r="BA4" s="282"/>
      <c r="BB4" s="283"/>
      <c r="BC4" s="272"/>
    </row>
    <row r="5" spans="1:55" s="290" customFormat="1" ht="21" customHeight="1">
      <c r="A5" s="284"/>
      <c r="B5" s="276" t="s">
        <v>235</v>
      </c>
      <c r="C5" s="284"/>
      <c r="D5" s="284"/>
      <c r="E5" s="284"/>
      <c r="F5" s="285"/>
      <c r="G5" s="285"/>
      <c r="H5" s="284"/>
      <c r="I5" s="284"/>
      <c r="J5" s="284"/>
      <c r="K5" s="284"/>
      <c r="L5" s="284"/>
      <c r="M5" s="284"/>
      <c r="N5" s="284"/>
      <c r="O5" s="284"/>
      <c r="P5" s="286"/>
      <c r="Q5" s="287"/>
      <c r="R5" s="288"/>
      <c r="S5" s="287" t="s">
        <v>237</v>
      </c>
      <c r="T5" s="287"/>
      <c r="U5" s="287"/>
      <c r="V5" s="289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6"/>
      <c r="AH5" s="286"/>
      <c r="AV5" s="272"/>
      <c r="AW5" s="559" t="s">
        <v>238</v>
      </c>
      <c r="AX5" s="559" t="s">
        <v>239</v>
      </c>
      <c r="AY5" s="561" t="s">
        <v>240</v>
      </c>
      <c r="AZ5" s="561"/>
      <c r="BA5" s="562" t="s">
        <v>241</v>
      </c>
      <c r="BB5" s="561"/>
      <c r="BC5" s="272"/>
    </row>
    <row r="6" spans="1:55" s="5" customFormat="1" ht="21" customHeight="1">
      <c r="A6" s="4"/>
      <c r="B6" s="291"/>
      <c r="C6" s="4" t="s">
        <v>237</v>
      </c>
      <c r="D6" s="4"/>
      <c r="E6" s="4"/>
      <c r="F6" s="292"/>
      <c r="G6" s="292"/>
      <c r="H6" s="4"/>
      <c r="I6" s="4"/>
      <c r="J6" s="4"/>
      <c r="K6" s="4"/>
      <c r="L6" s="4"/>
      <c r="M6" s="4"/>
      <c r="N6" s="4"/>
      <c r="O6" s="4"/>
      <c r="P6" s="293"/>
      <c r="Q6" s="287"/>
      <c r="R6" s="563"/>
      <c r="S6" s="564"/>
      <c r="T6" s="565"/>
      <c r="U6" s="566" t="s">
        <v>242</v>
      </c>
      <c r="V6" s="567"/>
      <c r="W6" s="567"/>
      <c r="X6" s="567"/>
      <c r="Y6" s="568"/>
      <c r="Z6" s="566" t="s">
        <v>243</v>
      </c>
      <c r="AA6" s="567"/>
      <c r="AB6" s="567"/>
      <c r="AC6" s="567"/>
      <c r="AD6" s="568"/>
      <c r="AE6" s="287"/>
      <c r="AF6" s="287"/>
      <c r="AG6" s="293"/>
      <c r="AH6" s="293"/>
      <c r="AV6" s="272"/>
      <c r="AW6" s="560"/>
      <c r="AX6" s="560"/>
      <c r="AY6" s="294" t="s">
        <v>244</v>
      </c>
      <c r="AZ6" s="294" t="s">
        <v>245</v>
      </c>
      <c r="BA6" s="295" t="s">
        <v>245</v>
      </c>
      <c r="BB6" s="294" t="s">
        <v>246</v>
      </c>
      <c r="BC6" s="272"/>
    </row>
    <row r="7" spans="1:55" s="5" customFormat="1" ht="21" customHeight="1">
      <c r="A7" s="4"/>
      <c r="B7" s="296"/>
      <c r="C7" s="297"/>
      <c r="D7" s="298"/>
      <c r="E7" s="296" t="s">
        <v>247</v>
      </c>
      <c r="F7" s="297"/>
      <c r="G7" s="297"/>
      <c r="H7" s="297"/>
      <c r="I7" s="296" t="s">
        <v>248</v>
      </c>
      <c r="J7" s="297"/>
      <c r="K7" s="297"/>
      <c r="L7" s="298"/>
      <c r="M7" s="4"/>
      <c r="N7" s="4"/>
      <c r="O7" s="4"/>
      <c r="P7" s="293"/>
      <c r="Q7" s="287"/>
      <c r="R7" s="569" t="s">
        <v>249</v>
      </c>
      <c r="S7" s="570"/>
      <c r="T7" s="571"/>
      <c r="U7" s="572" t="s">
        <v>250</v>
      </c>
      <c r="V7" s="573"/>
      <c r="W7" s="573"/>
      <c r="X7" s="573"/>
      <c r="Y7" s="574"/>
      <c r="Z7" s="572"/>
      <c r="AA7" s="573"/>
      <c r="AB7" s="573"/>
      <c r="AC7" s="573"/>
      <c r="AD7" s="574"/>
      <c r="AE7" s="287"/>
      <c r="AF7" s="287"/>
      <c r="AG7" s="293"/>
      <c r="AH7" s="293"/>
      <c r="AV7" s="272"/>
      <c r="AW7" s="294">
        <v>1</v>
      </c>
      <c r="AX7" s="299" t="s">
        <v>251</v>
      </c>
      <c r="AY7" s="300">
        <v>45</v>
      </c>
      <c r="AZ7" s="301" t="s">
        <v>252</v>
      </c>
      <c r="BA7" s="302" t="s">
        <v>253</v>
      </c>
      <c r="BB7" s="294">
        <v>1000</v>
      </c>
      <c r="BC7" s="272"/>
    </row>
    <row r="8" spans="1:55" s="5" customFormat="1" ht="21" customHeight="1">
      <c r="A8" s="4"/>
      <c r="B8" s="303" t="s">
        <v>249</v>
      </c>
      <c r="C8" s="304"/>
      <c r="D8" s="305"/>
      <c r="E8" s="575"/>
      <c r="F8" s="576"/>
      <c r="G8" s="576"/>
      <c r="H8" s="577"/>
      <c r="I8" s="575"/>
      <c r="J8" s="576"/>
      <c r="K8" s="576"/>
      <c r="L8" s="577"/>
      <c r="M8" s="4"/>
      <c r="N8" s="4"/>
      <c r="O8" s="4"/>
      <c r="P8" s="293"/>
      <c r="Q8" s="287"/>
      <c r="R8" s="563" t="s">
        <v>254</v>
      </c>
      <c r="S8" s="564"/>
      <c r="T8" s="565"/>
      <c r="U8" s="572" t="s">
        <v>255</v>
      </c>
      <c r="V8" s="573"/>
      <c r="W8" s="573"/>
      <c r="X8" s="573"/>
      <c r="Y8" s="574"/>
      <c r="Z8" s="572"/>
      <c r="AA8" s="573"/>
      <c r="AB8" s="573"/>
      <c r="AC8" s="573"/>
      <c r="AD8" s="574"/>
      <c r="AE8" s="287"/>
      <c r="AF8" s="287"/>
      <c r="AG8" s="293"/>
      <c r="AH8" s="293"/>
      <c r="AV8" s="272"/>
      <c r="AW8" s="294">
        <v>2</v>
      </c>
      <c r="AX8" s="299" t="s">
        <v>256</v>
      </c>
      <c r="AY8" s="300">
        <v>39</v>
      </c>
      <c r="AZ8" s="301" t="s">
        <v>252</v>
      </c>
      <c r="BA8" s="302" t="s">
        <v>257</v>
      </c>
      <c r="BB8" s="294">
        <v>1000</v>
      </c>
      <c r="BC8" s="272"/>
    </row>
    <row r="9" spans="1:55" s="5" customFormat="1" ht="21" customHeight="1">
      <c r="A9" s="4"/>
      <c r="B9" s="296" t="s">
        <v>254</v>
      </c>
      <c r="C9" s="297"/>
      <c r="D9" s="298"/>
      <c r="E9" s="575"/>
      <c r="F9" s="576"/>
      <c r="G9" s="576"/>
      <c r="H9" s="577"/>
      <c r="I9" s="575"/>
      <c r="J9" s="576"/>
      <c r="K9" s="576"/>
      <c r="L9" s="577"/>
      <c r="M9" s="4"/>
      <c r="N9" s="4"/>
      <c r="O9" s="4"/>
      <c r="P9" s="293"/>
      <c r="Q9" s="287"/>
      <c r="R9" s="578" t="s">
        <v>258</v>
      </c>
      <c r="S9" s="579"/>
      <c r="T9" s="580"/>
      <c r="U9" s="581" t="s">
        <v>259</v>
      </c>
      <c r="V9" s="582"/>
      <c r="W9" s="306" t="s">
        <v>260</v>
      </c>
      <c r="X9" s="307"/>
      <c r="Y9" s="307"/>
      <c r="Z9" s="581"/>
      <c r="AA9" s="582"/>
      <c r="AB9" s="306" t="s">
        <v>260</v>
      </c>
      <c r="AC9" s="307"/>
      <c r="AD9" s="308"/>
      <c r="AE9" s="287"/>
      <c r="AF9" s="287"/>
      <c r="AG9" s="293"/>
      <c r="AH9" s="293"/>
      <c r="AV9" s="272"/>
      <c r="AW9" s="294">
        <v>3</v>
      </c>
      <c r="AX9" s="299" t="s">
        <v>261</v>
      </c>
      <c r="AY9" s="300">
        <f>(1/0.458)*50.1</f>
        <v>109.3886462882096</v>
      </c>
      <c r="AZ9" s="301" t="s">
        <v>252</v>
      </c>
      <c r="BA9" s="302" t="s">
        <v>257</v>
      </c>
      <c r="BB9" s="294">
        <v>1000</v>
      </c>
      <c r="BC9" s="272"/>
    </row>
    <row r="10" spans="1:55" s="5" customFormat="1" ht="21" customHeight="1">
      <c r="A10" s="4"/>
      <c r="B10" s="583" t="s">
        <v>258</v>
      </c>
      <c r="C10" s="584"/>
      <c r="D10" s="585"/>
      <c r="E10" s="586"/>
      <c r="F10" s="587"/>
      <c r="G10" s="309" t="s">
        <v>263</v>
      </c>
      <c r="H10" s="310"/>
      <c r="I10" s="586"/>
      <c r="J10" s="587"/>
      <c r="K10" s="309" t="s">
        <v>260</v>
      </c>
      <c r="L10" s="311"/>
      <c r="M10" s="4"/>
      <c r="N10" s="4"/>
      <c r="O10" s="4"/>
      <c r="P10" s="293"/>
      <c r="Q10" s="287"/>
      <c r="R10" s="578" t="s">
        <v>264</v>
      </c>
      <c r="S10" s="579"/>
      <c r="T10" s="580"/>
      <c r="U10" s="581">
        <v>416</v>
      </c>
      <c r="V10" s="582"/>
      <c r="W10" s="307" t="s">
        <v>265</v>
      </c>
      <c r="X10" s="307"/>
      <c r="Y10" s="307"/>
      <c r="Z10" s="581"/>
      <c r="AA10" s="582"/>
      <c r="AB10" s="307" t="s">
        <v>265</v>
      </c>
      <c r="AC10" s="307"/>
      <c r="AD10" s="308"/>
      <c r="AE10" s="287"/>
      <c r="AF10" s="287"/>
      <c r="AG10" s="293"/>
      <c r="AH10" s="293"/>
      <c r="AV10" s="272"/>
      <c r="AW10" s="294">
        <v>4</v>
      </c>
      <c r="AX10" s="299" t="s">
        <v>266</v>
      </c>
      <c r="AY10" s="300">
        <v>50.1</v>
      </c>
      <c r="AZ10" s="301" t="s">
        <v>262</v>
      </c>
      <c r="BA10" s="302" t="s">
        <v>267</v>
      </c>
      <c r="BB10" s="294">
        <v>1000</v>
      </c>
      <c r="BC10" s="272"/>
    </row>
    <row r="11" spans="1:55" s="5" customFormat="1" ht="21" customHeight="1">
      <c r="A11" s="4"/>
      <c r="B11" s="583" t="s">
        <v>264</v>
      </c>
      <c r="C11" s="584"/>
      <c r="D11" s="585"/>
      <c r="E11" s="586"/>
      <c r="F11" s="587"/>
      <c r="G11" s="297" t="s">
        <v>268</v>
      </c>
      <c r="H11" s="297"/>
      <c r="I11" s="586"/>
      <c r="J11" s="587"/>
      <c r="K11" s="297" t="s">
        <v>268</v>
      </c>
      <c r="L11" s="298"/>
      <c r="M11" s="4"/>
      <c r="N11" s="4"/>
      <c r="O11" s="4"/>
      <c r="P11" s="293"/>
      <c r="Q11" s="287"/>
      <c r="R11" s="578" t="s">
        <v>269</v>
      </c>
      <c r="S11" s="579"/>
      <c r="T11" s="580"/>
      <c r="U11" s="588">
        <v>1638</v>
      </c>
      <c r="V11" s="589"/>
      <c r="W11" s="307" t="s">
        <v>270</v>
      </c>
      <c r="X11" s="307"/>
      <c r="Y11" s="308"/>
      <c r="Z11" s="581"/>
      <c r="AA11" s="582"/>
      <c r="AB11" s="307" t="s">
        <v>270</v>
      </c>
      <c r="AC11" s="307"/>
      <c r="AD11" s="308"/>
      <c r="AE11" s="287"/>
      <c r="AF11" s="287"/>
      <c r="AG11" s="293"/>
      <c r="AH11" s="293"/>
      <c r="AV11" s="272"/>
      <c r="AW11" s="294">
        <v>5</v>
      </c>
      <c r="AX11" s="299" t="s">
        <v>271</v>
      </c>
      <c r="AY11" s="300">
        <v>38.9</v>
      </c>
      <c r="AZ11" s="301" t="s">
        <v>272</v>
      </c>
      <c r="BA11" s="302" t="s">
        <v>273</v>
      </c>
      <c r="BB11" s="294">
        <v>1000</v>
      </c>
      <c r="BC11" s="272"/>
    </row>
    <row r="12" spans="1:55" s="5" customFormat="1" ht="21" customHeight="1">
      <c r="A12" s="4"/>
      <c r="B12" s="583" t="s">
        <v>269</v>
      </c>
      <c r="C12" s="584"/>
      <c r="D12" s="585"/>
      <c r="E12" s="603"/>
      <c r="F12" s="604"/>
      <c r="G12" s="312" t="s">
        <v>270</v>
      </c>
      <c r="H12" s="297"/>
      <c r="I12" s="603"/>
      <c r="J12" s="604"/>
      <c r="K12" s="312" t="s">
        <v>270</v>
      </c>
      <c r="L12" s="298"/>
      <c r="M12" s="4"/>
      <c r="N12" s="4"/>
      <c r="O12" s="4"/>
      <c r="P12" s="293"/>
      <c r="Q12" s="313"/>
      <c r="R12" s="314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293"/>
      <c r="AH12" s="293"/>
      <c r="AV12" s="272"/>
      <c r="AW12" s="294">
        <v>6</v>
      </c>
      <c r="AX12" s="299" t="s">
        <v>274</v>
      </c>
      <c r="AY12" s="300">
        <v>36.5</v>
      </c>
      <c r="AZ12" s="301" t="s">
        <v>275</v>
      </c>
      <c r="BA12" s="302" t="s">
        <v>276</v>
      </c>
      <c r="BB12" s="294">
        <v>1000</v>
      </c>
      <c r="BC12" s="272"/>
    </row>
    <row r="13" spans="1:55" ht="17.25" customHeight="1">
      <c r="A13" s="6"/>
      <c r="B13" s="315"/>
      <c r="C13" s="315"/>
      <c r="D13" s="315"/>
      <c r="E13" s="315"/>
      <c r="F13" s="315"/>
      <c r="G13" s="8"/>
      <c r="H13" s="8"/>
      <c r="I13" s="8"/>
      <c r="J13" s="8"/>
      <c r="K13" s="8"/>
      <c r="L13" s="8"/>
      <c r="M13" s="8"/>
      <c r="N13" s="6"/>
      <c r="O13" s="6"/>
      <c r="P13" s="316"/>
      <c r="Q13" s="317"/>
      <c r="R13" s="318" t="s">
        <v>277</v>
      </c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6"/>
      <c r="AH13" s="316"/>
      <c r="AV13" s="272"/>
      <c r="AW13" s="294">
        <v>7</v>
      </c>
      <c r="AX13" s="319" t="s">
        <v>278</v>
      </c>
      <c r="AY13" s="320">
        <v>38</v>
      </c>
      <c r="AZ13" s="301" t="s">
        <v>279</v>
      </c>
      <c r="BA13" s="302" t="s">
        <v>280</v>
      </c>
      <c r="BB13" s="294">
        <v>1000</v>
      </c>
      <c r="BC13" s="272"/>
    </row>
    <row r="14" spans="1:55" s="9" customFormat="1" ht="16.5" customHeight="1">
      <c r="A14" s="8"/>
      <c r="B14" s="63" t="s">
        <v>277</v>
      </c>
      <c r="C14" s="8"/>
      <c r="D14" s="8"/>
      <c r="E14" s="8"/>
      <c r="F14" s="8"/>
      <c r="G14" s="292"/>
      <c r="H14" s="4"/>
      <c r="I14" s="4"/>
      <c r="J14" s="4"/>
      <c r="K14" s="4"/>
      <c r="L14" s="4"/>
      <c r="M14" s="4"/>
      <c r="N14" s="8"/>
      <c r="O14" s="8"/>
      <c r="P14" s="321"/>
      <c r="Q14" s="287"/>
      <c r="R14" s="288"/>
      <c r="S14" s="287"/>
      <c r="T14" s="287"/>
      <c r="U14" s="287"/>
      <c r="V14" s="289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321"/>
      <c r="AH14" s="321"/>
      <c r="AV14" s="272"/>
      <c r="AW14" s="294"/>
      <c r="AX14" s="414" t="s">
        <v>419</v>
      </c>
      <c r="AY14" s="320"/>
      <c r="AZ14" s="301"/>
      <c r="BA14" s="302"/>
      <c r="BB14" s="294"/>
      <c r="BC14" s="272"/>
    </row>
    <row r="15" spans="1:55" s="5" customFormat="1" ht="21" customHeight="1">
      <c r="A15" s="4"/>
      <c r="B15" s="291"/>
      <c r="C15" s="322" t="s">
        <v>281</v>
      </c>
      <c r="D15" s="4"/>
      <c r="E15" s="4"/>
      <c r="F15" s="292"/>
      <c r="G15" s="6"/>
      <c r="H15" s="6"/>
      <c r="I15" s="6"/>
      <c r="J15" s="6"/>
      <c r="K15" s="6"/>
      <c r="L15" s="6"/>
      <c r="M15" s="6"/>
      <c r="N15" s="4"/>
      <c r="O15" s="4"/>
      <c r="P15" s="293"/>
      <c r="Q15" s="313"/>
      <c r="R15" s="313"/>
      <c r="S15" s="287" t="s">
        <v>281</v>
      </c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293"/>
      <c r="AH15" s="293"/>
      <c r="AV15" s="272"/>
      <c r="AW15" s="294">
        <v>8</v>
      </c>
      <c r="AX15" s="299" t="s">
        <v>420</v>
      </c>
      <c r="AY15" s="323">
        <v>1.17</v>
      </c>
      <c r="AZ15" s="324" t="s">
        <v>282</v>
      </c>
      <c r="BA15" s="302" t="s">
        <v>283</v>
      </c>
      <c r="BB15" s="294">
        <v>1</v>
      </c>
      <c r="BC15" s="272"/>
    </row>
    <row r="16" spans="1:55" ht="16.5" customHeight="1">
      <c r="A16" s="6"/>
      <c r="B16" s="6"/>
      <c r="C16" s="325" t="s">
        <v>284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16"/>
      <c r="Q16" s="313"/>
      <c r="R16" s="313"/>
      <c r="S16" s="314" t="s">
        <v>284</v>
      </c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6"/>
      <c r="AH16" s="316"/>
      <c r="AV16" s="272"/>
      <c r="AW16" s="294">
        <v>9</v>
      </c>
      <c r="AX16" s="299" t="s">
        <v>285</v>
      </c>
      <c r="AY16" s="323">
        <v>1.19</v>
      </c>
      <c r="AZ16" s="324" t="s">
        <v>282</v>
      </c>
      <c r="BA16" s="302" t="s">
        <v>286</v>
      </c>
      <c r="BB16" s="294">
        <v>1</v>
      </c>
      <c r="BC16" s="272"/>
    </row>
    <row r="17" spans="1:55" ht="16.5" customHeight="1">
      <c r="A17" s="6"/>
      <c r="B17" s="6"/>
      <c r="C17" s="6" t="s">
        <v>287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316"/>
      <c r="Q17" s="313"/>
      <c r="R17" s="313"/>
      <c r="S17" s="313" t="s">
        <v>287</v>
      </c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 t="s">
        <v>288</v>
      </c>
      <c r="AE17" s="313"/>
      <c r="AF17" s="313"/>
      <c r="AG17" s="316"/>
      <c r="AH17" s="316"/>
      <c r="AV17" s="272"/>
      <c r="AW17" s="294">
        <v>10</v>
      </c>
      <c r="AX17" s="299" t="s">
        <v>289</v>
      </c>
      <c r="AY17" s="323">
        <v>1.19</v>
      </c>
      <c r="AZ17" s="324" t="s">
        <v>282</v>
      </c>
      <c r="BA17" s="302" t="s">
        <v>283</v>
      </c>
      <c r="BB17" s="294">
        <v>1</v>
      </c>
      <c r="BC17" s="272"/>
    </row>
    <row r="18" spans="1:55" ht="16.5" customHeight="1">
      <c r="A18" s="6"/>
      <c r="B18" s="6"/>
      <c r="C18" s="6" t="s">
        <v>290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316"/>
      <c r="Q18" s="313"/>
      <c r="R18" s="313"/>
      <c r="S18" s="313" t="s">
        <v>290</v>
      </c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6"/>
      <c r="AH18" s="316"/>
      <c r="AV18" s="272"/>
      <c r="AW18" s="294">
        <v>11</v>
      </c>
      <c r="AX18" s="299" t="s">
        <v>291</v>
      </c>
      <c r="AY18" s="320">
        <v>38.299999999999997</v>
      </c>
      <c r="AZ18" s="301" t="s">
        <v>275</v>
      </c>
      <c r="BA18" s="302" t="s">
        <v>276</v>
      </c>
      <c r="BB18" s="294">
        <v>1000</v>
      </c>
      <c r="BC18" s="272"/>
    </row>
    <row r="19" spans="1:55" ht="16.5" customHeight="1">
      <c r="A19" s="6"/>
      <c r="B19" s="6"/>
      <c r="C19" s="6" t="s">
        <v>411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16"/>
      <c r="Q19" s="313"/>
      <c r="R19" s="313"/>
      <c r="S19" s="313" t="s">
        <v>292</v>
      </c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6"/>
      <c r="AH19" s="316"/>
      <c r="AV19" s="272"/>
      <c r="AW19" s="294">
        <v>12</v>
      </c>
      <c r="AX19" s="319" t="s">
        <v>293</v>
      </c>
      <c r="AY19" s="320">
        <v>34.799999999999997</v>
      </c>
      <c r="AZ19" s="301" t="s">
        <v>279</v>
      </c>
      <c r="BA19" s="302" t="s">
        <v>273</v>
      </c>
      <c r="BB19" s="294">
        <v>1000</v>
      </c>
      <c r="BC19" s="272"/>
    </row>
    <row r="20" spans="1:55" ht="16.5" customHeight="1">
      <c r="A20" s="6"/>
      <c r="B20" s="6"/>
      <c r="C20" s="6" t="s">
        <v>294</v>
      </c>
      <c r="D20" s="6"/>
      <c r="E20" s="6"/>
      <c r="F20" s="6"/>
      <c r="G20" s="315"/>
      <c r="H20" s="315"/>
      <c r="I20" s="315"/>
      <c r="J20" s="315"/>
      <c r="K20" s="315"/>
      <c r="L20" s="315"/>
      <c r="M20" s="315"/>
      <c r="N20" s="6"/>
      <c r="O20" s="6"/>
      <c r="P20" s="316"/>
      <c r="Q20" s="313"/>
      <c r="R20" s="313"/>
      <c r="S20" s="313" t="s">
        <v>294</v>
      </c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6"/>
      <c r="AH20" s="316"/>
      <c r="AV20" s="272"/>
      <c r="AW20" s="294">
        <v>13</v>
      </c>
      <c r="AX20" s="299" t="s">
        <v>295</v>
      </c>
      <c r="AY20" s="320">
        <v>33.4</v>
      </c>
      <c r="AZ20" s="301" t="s">
        <v>275</v>
      </c>
      <c r="BA20" s="302" t="s">
        <v>273</v>
      </c>
      <c r="BB20" s="294">
        <v>1000</v>
      </c>
      <c r="BC20" s="272"/>
    </row>
    <row r="21" spans="1:55" ht="16.5" customHeight="1">
      <c r="A21" s="6"/>
      <c r="B21" s="315"/>
      <c r="C21" s="326" t="s">
        <v>296</v>
      </c>
      <c r="D21" s="315"/>
      <c r="E21" s="315"/>
      <c r="F21" s="315"/>
      <c r="G21" s="6"/>
      <c r="H21" s="6"/>
      <c r="I21" s="6"/>
      <c r="J21" s="6"/>
      <c r="K21" s="6"/>
      <c r="L21" s="6"/>
      <c r="M21" s="6"/>
      <c r="N21" s="6"/>
      <c r="O21" s="6"/>
      <c r="P21" s="316"/>
      <c r="Q21" s="313"/>
      <c r="R21" s="327"/>
      <c r="S21" s="328" t="s">
        <v>297</v>
      </c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6"/>
      <c r="AH21" s="316"/>
      <c r="AV21" s="272"/>
      <c r="AW21" s="294">
        <v>14</v>
      </c>
      <c r="AX21" s="319" t="s">
        <v>298</v>
      </c>
      <c r="AY21" s="320">
        <v>33.299999999999997</v>
      </c>
      <c r="AZ21" s="301" t="s">
        <v>279</v>
      </c>
      <c r="BA21" s="302" t="s">
        <v>273</v>
      </c>
      <c r="BB21" s="294">
        <v>1000</v>
      </c>
      <c r="BC21" s="272"/>
    </row>
    <row r="22" spans="1:55" ht="16.5" customHeight="1">
      <c r="A22" s="6"/>
      <c r="B22" s="6"/>
      <c r="C22" s="329" t="s">
        <v>422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16"/>
      <c r="Q22" s="313"/>
      <c r="R22" s="313"/>
      <c r="S22" s="330" t="s">
        <v>299</v>
      </c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6"/>
      <c r="AH22" s="316"/>
      <c r="AV22" s="272"/>
      <c r="AW22" s="294">
        <v>15</v>
      </c>
      <c r="AX22" s="319" t="s">
        <v>300</v>
      </c>
      <c r="AY22" s="320">
        <v>36.299999999999997</v>
      </c>
      <c r="AZ22" s="301" t="s">
        <v>279</v>
      </c>
      <c r="BA22" s="302" t="s">
        <v>276</v>
      </c>
      <c r="BB22" s="294">
        <v>1000</v>
      </c>
      <c r="BC22" s="272"/>
    </row>
    <row r="23" spans="1:55" ht="5.099999999999999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16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6"/>
      <c r="AH23" s="316"/>
      <c r="AV23" s="272"/>
      <c r="AW23" s="294">
        <v>16</v>
      </c>
      <c r="AX23" s="299" t="s">
        <v>301</v>
      </c>
      <c r="AY23" s="300">
        <v>41.8</v>
      </c>
      <c r="AZ23" s="301" t="s">
        <v>279</v>
      </c>
      <c r="BA23" s="302" t="s">
        <v>276</v>
      </c>
      <c r="BB23" s="294">
        <v>1000</v>
      </c>
      <c r="BC23" s="272"/>
    </row>
    <row r="24" spans="1:55" ht="13.5" customHeight="1" thickBot="1">
      <c r="A24" s="6"/>
      <c r="B24" s="605" t="s">
        <v>302</v>
      </c>
      <c r="C24" s="606"/>
      <c r="D24" s="606"/>
      <c r="E24" s="606"/>
      <c r="F24" s="606"/>
      <c r="G24" s="331"/>
      <c r="H24" s="332"/>
      <c r="I24" s="332"/>
      <c r="J24" s="332"/>
      <c r="K24" s="63"/>
      <c r="L24" s="333"/>
      <c r="M24" s="333"/>
      <c r="N24" s="333"/>
      <c r="O24" s="6"/>
      <c r="P24" s="316"/>
      <c r="Q24" s="313"/>
      <c r="R24" s="608" t="s">
        <v>302</v>
      </c>
      <c r="S24" s="609"/>
      <c r="T24" s="609"/>
      <c r="U24" s="609"/>
      <c r="V24" s="609"/>
      <c r="W24" s="334"/>
      <c r="X24" s="334"/>
      <c r="Y24" s="334"/>
      <c r="Z24" s="334"/>
      <c r="AA24" s="313"/>
      <c r="AB24" s="313"/>
      <c r="AC24" s="313"/>
      <c r="AD24" s="313"/>
      <c r="AE24" s="313"/>
      <c r="AF24" s="313"/>
      <c r="AG24" s="316"/>
      <c r="AH24" s="316"/>
      <c r="AV24" s="272"/>
      <c r="AW24" s="294">
        <v>17</v>
      </c>
      <c r="AX24" s="335" t="s">
        <v>303</v>
      </c>
      <c r="AY24" s="300">
        <v>41.8</v>
      </c>
      <c r="AZ24" s="301" t="s">
        <v>275</v>
      </c>
      <c r="BA24" s="302" t="s">
        <v>276</v>
      </c>
      <c r="BB24" s="294">
        <v>1000</v>
      </c>
      <c r="BC24" s="272"/>
    </row>
    <row r="25" spans="1:55" ht="16.5" customHeight="1">
      <c r="A25" s="4"/>
      <c r="B25" s="607"/>
      <c r="C25" s="607"/>
      <c r="D25" s="607"/>
      <c r="E25" s="607"/>
      <c r="F25" s="607"/>
      <c r="G25" s="336"/>
      <c r="H25" s="337"/>
      <c r="I25" s="337"/>
      <c r="J25" s="337" t="s">
        <v>304</v>
      </c>
      <c r="K25" s="338">
        <f>SUM(E43,G43:L43)</f>
        <v>0</v>
      </c>
      <c r="L25" s="339" t="s">
        <v>305</v>
      </c>
      <c r="M25" s="340"/>
      <c r="N25" s="340"/>
      <c r="O25" s="4"/>
      <c r="P25" s="316"/>
      <c r="Q25" s="287"/>
      <c r="R25" s="610"/>
      <c r="S25" s="610"/>
      <c r="T25" s="610"/>
      <c r="U25" s="610"/>
      <c r="V25" s="610"/>
      <c r="W25" s="334"/>
      <c r="X25" s="341"/>
      <c r="Y25" s="342"/>
      <c r="Z25" s="343" t="s">
        <v>304</v>
      </c>
      <c r="AA25" s="344">
        <f>SUM(U43,W43:AD43)</f>
        <v>492</v>
      </c>
      <c r="AB25" s="345" t="s">
        <v>305</v>
      </c>
      <c r="AC25" s="287"/>
      <c r="AD25" s="287"/>
      <c r="AE25" s="287"/>
      <c r="AF25" s="287"/>
      <c r="AG25" s="316"/>
      <c r="AH25" s="316"/>
      <c r="AV25" s="272"/>
      <c r="AW25" s="294">
        <v>18</v>
      </c>
      <c r="AX25" s="319" t="s">
        <v>306</v>
      </c>
      <c r="AY25" s="320">
        <v>40</v>
      </c>
      <c r="AZ25" s="301" t="s">
        <v>307</v>
      </c>
      <c r="BA25" s="302" t="s">
        <v>308</v>
      </c>
      <c r="BB25" s="294">
        <v>1000</v>
      </c>
      <c r="BC25" s="272"/>
    </row>
    <row r="26" spans="1:55" ht="23.25" customHeight="1">
      <c r="A26" s="6"/>
      <c r="B26" s="590" t="s">
        <v>309</v>
      </c>
      <c r="C26" s="591"/>
      <c r="D26" s="596" t="s">
        <v>310</v>
      </c>
      <c r="E26" s="597"/>
      <c r="F26" s="596" t="s">
        <v>311</v>
      </c>
      <c r="G26" s="597"/>
      <c r="H26" s="598" t="s">
        <v>312</v>
      </c>
      <c r="I26" s="599"/>
      <c r="J26" s="600"/>
      <c r="K26" s="601" t="s">
        <v>313</v>
      </c>
      <c r="L26" s="602"/>
      <c r="M26" s="633" t="s">
        <v>314</v>
      </c>
      <c r="N26" s="634"/>
      <c r="O26" s="6"/>
      <c r="P26" s="316"/>
      <c r="Q26" s="313"/>
      <c r="R26" s="637" t="s">
        <v>315</v>
      </c>
      <c r="S26" s="638"/>
      <c r="T26" s="643" t="s">
        <v>316</v>
      </c>
      <c r="U26" s="644"/>
      <c r="V26" s="643" t="s">
        <v>317</v>
      </c>
      <c r="W26" s="644"/>
      <c r="X26" s="611" t="s">
        <v>318</v>
      </c>
      <c r="Y26" s="612"/>
      <c r="Z26" s="612"/>
      <c r="AA26" s="613" t="s">
        <v>313</v>
      </c>
      <c r="AB26" s="614"/>
      <c r="AC26" s="626" t="s">
        <v>314</v>
      </c>
      <c r="AD26" s="627"/>
      <c r="AE26" s="287"/>
      <c r="AF26" s="313"/>
      <c r="AG26" s="316"/>
      <c r="AH26" s="316"/>
      <c r="AV26" s="272"/>
      <c r="AW26" s="294">
        <v>19</v>
      </c>
      <c r="AX26" s="319" t="s">
        <v>319</v>
      </c>
      <c r="AY26" s="320">
        <v>34.1</v>
      </c>
      <c r="AZ26" s="301" t="s">
        <v>307</v>
      </c>
      <c r="BA26" s="302" t="s">
        <v>308</v>
      </c>
      <c r="BB26" s="294">
        <v>1000</v>
      </c>
      <c r="BC26" s="272"/>
    </row>
    <row r="27" spans="1:55" s="5" customFormat="1" ht="22.5" customHeight="1">
      <c r="A27" s="6"/>
      <c r="B27" s="592"/>
      <c r="C27" s="593"/>
      <c r="D27" s="630" t="s">
        <v>320</v>
      </c>
      <c r="E27" s="630" t="s">
        <v>321</v>
      </c>
      <c r="F27" s="630" t="s">
        <v>320</v>
      </c>
      <c r="G27" s="630" t="s">
        <v>321</v>
      </c>
      <c r="H27" s="621"/>
      <c r="I27" s="621"/>
      <c r="J27" s="621"/>
      <c r="K27" s="632" t="s">
        <v>322</v>
      </c>
      <c r="L27" s="621"/>
      <c r="M27" s="635"/>
      <c r="N27" s="636"/>
      <c r="O27" s="6"/>
      <c r="P27" s="293"/>
      <c r="Q27" s="313"/>
      <c r="R27" s="639"/>
      <c r="S27" s="640"/>
      <c r="T27" s="615" t="s">
        <v>323</v>
      </c>
      <c r="U27" s="615" t="s">
        <v>321</v>
      </c>
      <c r="V27" s="615" t="s">
        <v>323</v>
      </c>
      <c r="W27" s="615" t="s">
        <v>321</v>
      </c>
      <c r="X27" s="617" t="s">
        <v>251</v>
      </c>
      <c r="Y27" s="617"/>
      <c r="Z27" s="617"/>
      <c r="AA27" s="619" t="s">
        <v>324</v>
      </c>
      <c r="AB27" s="621" t="s">
        <v>325</v>
      </c>
      <c r="AC27" s="628"/>
      <c r="AD27" s="629"/>
      <c r="AE27" s="287"/>
      <c r="AF27" s="313"/>
      <c r="AG27" s="293"/>
      <c r="AH27" s="293"/>
      <c r="AV27" s="272"/>
      <c r="AW27" s="294">
        <v>20</v>
      </c>
      <c r="AX27" s="319" t="s">
        <v>326</v>
      </c>
      <c r="AY27" s="320">
        <v>46.1</v>
      </c>
      <c r="AZ27" s="301" t="s">
        <v>327</v>
      </c>
      <c r="BA27" s="302" t="s">
        <v>253</v>
      </c>
      <c r="BB27" s="294">
        <v>1000</v>
      </c>
      <c r="BC27" s="272"/>
    </row>
    <row r="28" spans="1:55" ht="22.5" customHeight="1" thickBot="1">
      <c r="A28" s="6"/>
      <c r="B28" s="594"/>
      <c r="C28" s="595"/>
      <c r="D28" s="631"/>
      <c r="E28" s="631"/>
      <c r="F28" s="631"/>
      <c r="G28" s="631"/>
      <c r="H28" s="622"/>
      <c r="I28" s="622"/>
      <c r="J28" s="622"/>
      <c r="K28" s="631"/>
      <c r="L28" s="622"/>
      <c r="M28" s="401" t="s">
        <v>328</v>
      </c>
      <c r="N28" s="412" t="s">
        <v>329</v>
      </c>
      <c r="O28" s="6"/>
      <c r="P28" s="316"/>
      <c r="Q28" s="313"/>
      <c r="R28" s="641"/>
      <c r="S28" s="642"/>
      <c r="T28" s="616"/>
      <c r="U28" s="616"/>
      <c r="V28" s="616"/>
      <c r="W28" s="616"/>
      <c r="X28" s="618"/>
      <c r="Y28" s="618"/>
      <c r="Z28" s="618"/>
      <c r="AA28" s="620"/>
      <c r="AB28" s="622"/>
      <c r="AC28" s="347" t="s">
        <v>330</v>
      </c>
      <c r="AD28" s="346" t="s">
        <v>331</v>
      </c>
      <c r="AE28" s="287"/>
      <c r="AF28" s="313"/>
      <c r="AG28" s="316"/>
      <c r="AH28" s="316"/>
      <c r="AV28" s="272"/>
      <c r="AW28" s="294">
        <v>21</v>
      </c>
      <c r="AX28" s="299" t="s">
        <v>332</v>
      </c>
      <c r="AY28" s="320">
        <v>54.7</v>
      </c>
      <c r="AZ28" s="301" t="s">
        <v>307</v>
      </c>
      <c r="BA28" s="302" t="s">
        <v>333</v>
      </c>
      <c r="BB28" s="294">
        <v>1000</v>
      </c>
      <c r="BC28" s="272"/>
    </row>
    <row r="29" spans="1:55" ht="22.5" customHeight="1" thickTop="1">
      <c r="A29" s="4"/>
      <c r="B29" s="402" t="s">
        <v>0</v>
      </c>
      <c r="C29" s="402" t="s">
        <v>64</v>
      </c>
      <c r="D29" s="402" t="s">
        <v>268</v>
      </c>
      <c r="E29" s="402" t="s">
        <v>334</v>
      </c>
      <c r="F29" s="402" t="s">
        <v>335</v>
      </c>
      <c r="G29" s="402" t="s">
        <v>336</v>
      </c>
      <c r="H29" s="402" t="str">
        <f>IF(H27="","",VLOOKUP(H27,$AX$7:$BB$38,4,FALSE))</f>
        <v/>
      </c>
      <c r="I29" s="402" t="str">
        <f>IF(I27="","",VLOOKUP(I27,$AX$7:$BB$38,4,FALSE))</f>
        <v/>
      </c>
      <c r="J29" s="402" t="str">
        <f>IF(J27="","",VLOOKUP(J27,$AX$7:$BB$38,4,FALSE))</f>
        <v/>
      </c>
      <c r="K29" s="402" t="s">
        <v>336</v>
      </c>
      <c r="L29" s="402" t="str">
        <f>IF(L27="","",VLOOKUP(L27,$AX$49:$BB$68,4,FALSE))</f>
        <v/>
      </c>
      <c r="M29" s="402" t="s">
        <v>337</v>
      </c>
      <c r="N29" s="402" t="s">
        <v>338</v>
      </c>
      <c r="O29" s="4"/>
      <c r="P29" s="316"/>
      <c r="Q29" s="287"/>
      <c r="R29" s="348" t="s">
        <v>0</v>
      </c>
      <c r="S29" s="348" t="s">
        <v>64</v>
      </c>
      <c r="T29" s="348" t="s">
        <v>335</v>
      </c>
      <c r="U29" s="348" t="s">
        <v>334</v>
      </c>
      <c r="V29" s="348" t="s">
        <v>339</v>
      </c>
      <c r="W29" s="348" t="s">
        <v>340</v>
      </c>
      <c r="X29" s="348" t="s">
        <v>341</v>
      </c>
      <c r="Y29" s="348" t="s">
        <v>342</v>
      </c>
      <c r="Z29" s="348" t="s">
        <v>342</v>
      </c>
      <c r="AA29" s="349" t="s">
        <v>343</v>
      </c>
      <c r="AB29" s="348" t="str">
        <f>IF(AB27="","",VLOOKUP(AB27,$AX$51:$BB$68,4,FALSE))</f>
        <v>L</v>
      </c>
      <c r="AC29" s="348" t="s">
        <v>337</v>
      </c>
      <c r="AD29" s="348" t="s">
        <v>338</v>
      </c>
      <c r="AE29" s="287"/>
      <c r="AF29" s="287"/>
      <c r="AG29" s="316"/>
      <c r="AH29" s="316"/>
      <c r="AV29" s="272"/>
      <c r="AW29" s="294">
        <v>22</v>
      </c>
      <c r="AX29" s="299" t="s">
        <v>344</v>
      </c>
      <c r="AY29" s="320">
        <v>38.4</v>
      </c>
      <c r="AZ29" s="301" t="s">
        <v>252</v>
      </c>
      <c r="BA29" s="302" t="s">
        <v>338</v>
      </c>
      <c r="BB29" s="294">
        <v>1000</v>
      </c>
      <c r="BC29" s="272"/>
    </row>
    <row r="30" spans="1:55" ht="22.5" customHeight="1">
      <c r="A30" s="6"/>
      <c r="B30" s="350"/>
      <c r="C30" s="351"/>
      <c r="D30" s="352"/>
      <c r="E30" s="353"/>
      <c r="F30" s="352"/>
      <c r="G30" s="352"/>
      <c r="H30" s="352"/>
      <c r="I30" s="352"/>
      <c r="J30" s="352"/>
      <c r="K30" s="352"/>
      <c r="L30" s="352"/>
      <c r="M30" s="352"/>
      <c r="N30" s="352"/>
      <c r="O30" s="6"/>
      <c r="P30" s="316"/>
      <c r="Q30" s="313"/>
      <c r="R30" s="354">
        <v>20</v>
      </c>
      <c r="S30" s="355">
        <v>4</v>
      </c>
      <c r="T30" s="352">
        <v>286</v>
      </c>
      <c r="U30" s="352">
        <v>94783</v>
      </c>
      <c r="V30" s="352"/>
      <c r="W30" s="352"/>
      <c r="X30" s="352">
        <v>13902</v>
      </c>
      <c r="Y30" s="352"/>
      <c r="Z30" s="352"/>
      <c r="AA30" s="352">
        <v>25711</v>
      </c>
      <c r="AB30" s="352">
        <v>220</v>
      </c>
      <c r="AC30" s="356">
        <v>704</v>
      </c>
      <c r="AD30" s="352"/>
      <c r="AE30" s="287"/>
      <c r="AF30" s="313"/>
      <c r="AG30" s="316"/>
      <c r="AH30" s="316"/>
      <c r="AV30" s="272"/>
      <c r="AW30" s="294">
        <v>23</v>
      </c>
      <c r="AX30" s="299" t="s">
        <v>345</v>
      </c>
      <c r="AY30" s="320">
        <v>28.7</v>
      </c>
      <c r="AZ30" s="301" t="s">
        <v>346</v>
      </c>
      <c r="BA30" s="302" t="s">
        <v>347</v>
      </c>
      <c r="BB30" s="294">
        <v>1000</v>
      </c>
      <c r="BC30" s="272"/>
    </row>
    <row r="31" spans="1:55" s="5" customFormat="1" ht="22.5" customHeight="1">
      <c r="A31" s="6"/>
      <c r="B31" s="403" t="str">
        <f t="shared" ref="B31:B41" si="0">IF($B$30="","",IF(C30&gt;C31,$B$30+1,""))</f>
        <v/>
      </c>
      <c r="C31" s="357" t="str">
        <f t="shared" ref="C31:C41" si="1">IF($C$30="","",IF(C30+1&gt;12,MOD(C30+1,12),C30+1))</f>
        <v/>
      </c>
      <c r="D31" s="358"/>
      <c r="E31" s="359"/>
      <c r="F31" s="358"/>
      <c r="G31" s="358"/>
      <c r="H31" s="358"/>
      <c r="I31" s="358"/>
      <c r="J31" s="358"/>
      <c r="K31" s="358"/>
      <c r="L31" s="358"/>
      <c r="M31" s="358"/>
      <c r="N31" s="358"/>
      <c r="O31" s="6"/>
      <c r="P31" s="293"/>
      <c r="Q31" s="313"/>
      <c r="R31" s="360" t="s">
        <v>342</v>
      </c>
      <c r="S31" s="361">
        <v>5</v>
      </c>
      <c r="T31" s="358">
        <v>289</v>
      </c>
      <c r="U31" s="358">
        <v>90558</v>
      </c>
      <c r="V31" s="358"/>
      <c r="W31" s="358"/>
      <c r="X31" s="358">
        <v>15579</v>
      </c>
      <c r="Y31" s="358"/>
      <c r="Z31" s="358"/>
      <c r="AA31" s="358">
        <v>28775</v>
      </c>
      <c r="AB31" s="358">
        <v>181</v>
      </c>
      <c r="AC31" s="362">
        <v>867</v>
      </c>
      <c r="AD31" s="358"/>
      <c r="AE31" s="287"/>
      <c r="AF31" s="313"/>
      <c r="AG31" s="293"/>
      <c r="AH31" s="293"/>
      <c r="AK31" s="268"/>
      <c r="AL31" s="268"/>
      <c r="AV31" s="272"/>
      <c r="AW31" s="294">
        <v>24</v>
      </c>
      <c r="AX31" s="319" t="s">
        <v>348</v>
      </c>
      <c r="AY31" s="320">
        <v>26.1</v>
      </c>
      <c r="AZ31" s="301" t="s">
        <v>346</v>
      </c>
      <c r="BA31" s="302" t="s">
        <v>347</v>
      </c>
      <c r="BB31" s="294">
        <v>1000</v>
      </c>
      <c r="BC31" s="272"/>
    </row>
    <row r="32" spans="1:55" ht="18.75" customHeight="1">
      <c r="A32" s="6"/>
      <c r="B32" s="403" t="str">
        <f t="shared" si="0"/>
        <v/>
      </c>
      <c r="C32" s="357" t="str">
        <f t="shared" si="1"/>
        <v/>
      </c>
      <c r="D32" s="358"/>
      <c r="E32" s="359"/>
      <c r="F32" s="358"/>
      <c r="G32" s="358"/>
      <c r="H32" s="358"/>
      <c r="I32" s="358"/>
      <c r="J32" s="358"/>
      <c r="K32" s="358"/>
      <c r="L32" s="358"/>
      <c r="M32" s="358"/>
      <c r="N32" s="358"/>
      <c r="O32" s="6"/>
      <c r="P32" s="316"/>
      <c r="Q32" s="313"/>
      <c r="R32" s="360" t="s">
        <v>342</v>
      </c>
      <c r="S32" s="361">
        <v>6</v>
      </c>
      <c r="T32" s="358">
        <v>291</v>
      </c>
      <c r="U32" s="358">
        <v>96996</v>
      </c>
      <c r="V32" s="358"/>
      <c r="W32" s="358"/>
      <c r="X32" s="358">
        <v>15195</v>
      </c>
      <c r="Y32" s="358"/>
      <c r="Z32" s="358"/>
      <c r="AA32" s="358">
        <v>23520</v>
      </c>
      <c r="AB32" s="358">
        <v>112</v>
      </c>
      <c r="AC32" s="362">
        <v>910</v>
      </c>
      <c r="AD32" s="358"/>
      <c r="AE32" s="287"/>
      <c r="AF32" s="313"/>
      <c r="AG32" s="316"/>
      <c r="AH32" s="316"/>
      <c r="AV32" s="272"/>
      <c r="AW32" s="294">
        <v>25</v>
      </c>
      <c r="AX32" s="319" t="s">
        <v>349</v>
      </c>
      <c r="AY32" s="320">
        <v>24.2</v>
      </c>
      <c r="AZ32" s="301" t="s">
        <v>350</v>
      </c>
      <c r="BA32" s="302" t="s">
        <v>347</v>
      </c>
      <c r="BB32" s="294">
        <v>1000</v>
      </c>
      <c r="BC32" s="272"/>
    </row>
    <row r="33" spans="1:55" ht="18.75" customHeight="1">
      <c r="A33" s="6"/>
      <c r="B33" s="403" t="str">
        <f t="shared" si="0"/>
        <v/>
      </c>
      <c r="C33" s="357" t="str">
        <f t="shared" si="1"/>
        <v/>
      </c>
      <c r="D33" s="358"/>
      <c r="E33" s="359"/>
      <c r="F33" s="358"/>
      <c r="G33" s="358"/>
      <c r="H33" s="358"/>
      <c r="I33" s="358"/>
      <c r="J33" s="358"/>
      <c r="K33" s="358"/>
      <c r="L33" s="358"/>
      <c r="M33" s="358"/>
      <c r="N33" s="358"/>
      <c r="O33" s="6"/>
      <c r="P33" s="316"/>
      <c r="Q33" s="313"/>
      <c r="R33" s="360" t="s">
        <v>342</v>
      </c>
      <c r="S33" s="361">
        <v>7</v>
      </c>
      <c r="T33" s="358">
        <v>279</v>
      </c>
      <c r="U33" s="358">
        <v>92399</v>
      </c>
      <c r="V33" s="358"/>
      <c r="W33" s="358"/>
      <c r="X33" s="358">
        <v>19479</v>
      </c>
      <c r="Y33" s="358"/>
      <c r="Z33" s="358"/>
      <c r="AA33" s="358">
        <v>24519</v>
      </c>
      <c r="AB33" s="358">
        <v>265</v>
      </c>
      <c r="AC33" s="362">
        <v>949</v>
      </c>
      <c r="AD33" s="358"/>
      <c r="AE33" s="287"/>
      <c r="AF33" s="313"/>
      <c r="AG33" s="316"/>
      <c r="AH33" s="316"/>
      <c r="AV33" s="272"/>
      <c r="AW33" s="294">
        <v>26</v>
      </c>
      <c r="AX33" s="319" t="s">
        <v>351</v>
      </c>
      <c r="AY33" s="320">
        <v>27.8</v>
      </c>
      <c r="AZ33" s="301" t="s">
        <v>346</v>
      </c>
      <c r="BA33" s="302" t="s">
        <v>347</v>
      </c>
      <c r="BB33" s="294">
        <v>1000</v>
      </c>
      <c r="BC33" s="272"/>
    </row>
    <row r="34" spans="1:55" ht="18.75" customHeight="1">
      <c r="A34" s="6"/>
      <c r="B34" s="403" t="str">
        <f t="shared" si="0"/>
        <v/>
      </c>
      <c r="C34" s="357" t="str">
        <f t="shared" si="1"/>
        <v/>
      </c>
      <c r="D34" s="358"/>
      <c r="E34" s="359"/>
      <c r="F34" s="358"/>
      <c r="G34" s="358"/>
      <c r="H34" s="358"/>
      <c r="I34" s="358"/>
      <c r="J34" s="358"/>
      <c r="K34" s="358"/>
      <c r="L34" s="358"/>
      <c r="M34" s="358"/>
      <c r="N34" s="358"/>
      <c r="O34" s="6"/>
      <c r="P34" s="316"/>
      <c r="Q34" s="313"/>
      <c r="R34" s="360" t="s">
        <v>342</v>
      </c>
      <c r="S34" s="361">
        <v>8</v>
      </c>
      <c r="T34" s="358">
        <v>271</v>
      </c>
      <c r="U34" s="358">
        <v>75960</v>
      </c>
      <c r="V34" s="358"/>
      <c r="W34" s="358"/>
      <c r="X34" s="358">
        <v>15373</v>
      </c>
      <c r="Y34" s="358"/>
      <c r="Z34" s="358"/>
      <c r="AA34" s="358">
        <v>27660</v>
      </c>
      <c r="AB34" s="358">
        <v>154</v>
      </c>
      <c r="AC34" s="362">
        <v>772</v>
      </c>
      <c r="AD34" s="358"/>
      <c r="AE34" s="287"/>
      <c r="AF34" s="313"/>
      <c r="AG34" s="316"/>
      <c r="AH34" s="316"/>
      <c r="AV34" s="272"/>
      <c r="AW34" s="294">
        <v>27</v>
      </c>
      <c r="AX34" s="319" t="s">
        <v>352</v>
      </c>
      <c r="AY34" s="320">
        <v>29</v>
      </c>
      <c r="AZ34" s="301" t="s">
        <v>346</v>
      </c>
      <c r="BA34" s="302" t="s">
        <v>347</v>
      </c>
      <c r="BB34" s="294">
        <v>1000</v>
      </c>
      <c r="BC34" s="272"/>
    </row>
    <row r="35" spans="1:55" ht="18.75" customHeight="1">
      <c r="A35" s="6"/>
      <c r="B35" s="403" t="str">
        <f t="shared" si="0"/>
        <v/>
      </c>
      <c r="C35" s="357" t="str">
        <f t="shared" si="1"/>
        <v/>
      </c>
      <c r="D35" s="358"/>
      <c r="E35" s="359"/>
      <c r="F35" s="358"/>
      <c r="G35" s="358"/>
      <c r="H35" s="358"/>
      <c r="I35" s="358"/>
      <c r="J35" s="358"/>
      <c r="K35" s="358"/>
      <c r="L35" s="358"/>
      <c r="M35" s="358"/>
      <c r="N35" s="358"/>
      <c r="O35" s="6"/>
      <c r="P35" s="316"/>
      <c r="Q35" s="313"/>
      <c r="R35" s="360" t="s">
        <v>342</v>
      </c>
      <c r="S35" s="361">
        <v>9</v>
      </c>
      <c r="T35" s="358">
        <v>276</v>
      </c>
      <c r="U35" s="358">
        <v>95346</v>
      </c>
      <c r="V35" s="358"/>
      <c r="W35" s="358"/>
      <c r="X35" s="358">
        <v>16999</v>
      </c>
      <c r="Y35" s="358"/>
      <c r="Z35" s="358"/>
      <c r="AA35" s="358">
        <v>21152</v>
      </c>
      <c r="AB35" s="358">
        <v>278</v>
      </c>
      <c r="AC35" s="362">
        <v>831</v>
      </c>
      <c r="AD35" s="358"/>
      <c r="AE35" s="287"/>
      <c r="AF35" s="313"/>
      <c r="AG35" s="316"/>
      <c r="AH35" s="316"/>
      <c r="AV35" s="272"/>
      <c r="AW35" s="294">
        <v>28</v>
      </c>
      <c r="AX35" s="319" t="s">
        <v>353</v>
      </c>
      <c r="AY35" s="320">
        <v>37.299999999999997</v>
      </c>
      <c r="AZ35" s="301" t="s">
        <v>346</v>
      </c>
      <c r="BA35" s="302" t="s">
        <v>354</v>
      </c>
      <c r="BB35" s="294">
        <v>1000</v>
      </c>
      <c r="BC35" s="272"/>
    </row>
    <row r="36" spans="1:55" ht="18.75" customHeight="1">
      <c r="A36" s="6"/>
      <c r="B36" s="403" t="str">
        <f t="shared" si="0"/>
        <v/>
      </c>
      <c r="C36" s="357" t="str">
        <f t="shared" si="1"/>
        <v/>
      </c>
      <c r="D36" s="358"/>
      <c r="E36" s="359"/>
      <c r="F36" s="358"/>
      <c r="G36" s="358"/>
      <c r="H36" s="358"/>
      <c r="I36" s="358"/>
      <c r="J36" s="358"/>
      <c r="K36" s="358"/>
      <c r="L36" s="358"/>
      <c r="M36" s="358"/>
      <c r="N36" s="358"/>
      <c r="O36" s="6"/>
      <c r="P36" s="316"/>
      <c r="Q36" s="313"/>
      <c r="R36" s="360" t="s">
        <v>342</v>
      </c>
      <c r="S36" s="361">
        <v>10</v>
      </c>
      <c r="T36" s="358">
        <v>282</v>
      </c>
      <c r="U36" s="358">
        <v>77971</v>
      </c>
      <c r="V36" s="358"/>
      <c r="W36" s="358"/>
      <c r="X36" s="358">
        <v>16835</v>
      </c>
      <c r="Y36" s="358"/>
      <c r="Z36" s="358"/>
      <c r="AA36" s="358">
        <v>21754</v>
      </c>
      <c r="AB36" s="358">
        <v>176</v>
      </c>
      <c r="AC36" s="362">
        <v>854</v>
      </c>
      <c r="AD36" s="358"/>
      <c r="AE36" s="287"/>
      <c r="AF36" s="313"/>
      <c r="AG36" s="316"/>
      <c r="AH36" s="316"/>
      <c r="AV36" s="272"/>
      <c r="AW36" s="294">
        <v>29</v>
      </c>
      <c r="AX36" s="319" t="s">
        <v>355</v>
      </c>
      <c r="AY36" s="320">
        <v>18.399999999999999</v>
      </c>
      <c r="AZ36" s="301" t="s">
        <v>252</v>
      </c>
      <c r="BA36" s="302" t="s">
        <v>253</v>
      </c>
      <c r="BB36" s="294">
        <v>1000</v>
      </c>
      <c r="BC36" s="272"/>
    </row>
    <row r="37" spans="1:55" ht="18.75" customHeight="1">
      <c r="A37" s="6"/>
      <c r="B37" s="403" t="str">
        <f t="shared" si="0"/>
        <v/>
      </c>
      <c r="C37" s="357" t="str">
        <f t="shared" si="1"/>
        <v/>
      </c>
      <c r="D37" s="358"/>
      <c r="E37" s="359"/>
      <c r="F37" s="358"/>
      <c r="G37" s="358"/>
      <c r="H37" s="358"/>
      <c r="I37" s="358"/>
      <c r="J37" s="358"/>
      <c r="K37" s="358"/>
      <c r="L37" s="358"/>
      <c r="M37" s="358"/>
      <c r="N37" s="358"/>
      <c r="O37" s="6"/>
      <c r="P37" s="316"/>
      <c r="Q37" s="313"/>
      <c r="R37" s="360" t="s">
        <v>342</v>
      </c>
      <c r="S37" s="361">
        <v>11</v>
      </c>
      <c r="T37" s="358">
        <v>277</v>
      </c>
      <c r="U37" s="358">
        <v>89739</v>
      </c>
      <c r="V37" s="358"/>
      <c r="W37" s="358"/>
      <c r="X37" s="358">
        <v>20191</v>
      </c>
      <c r="Y37" s="358"/>
      <c r="Z37" s="358"/>
      <c r="AA37" s="358">
        <v>19356</v>
      </c>
      <c r="AB37" s="358">
        <v>222</v>
      </c>
      <c r="AC37" s="362">
        <v>909</v>
      </c>
      <c r="AD37" s="358"/>
      <c r="AE37" s="287"/>
      <c r="AF37" s="313"/>
      <c r="AG37" s="316"/>
      <c r="AH37" s="316"/>
      <c r="AV37" s="272"/>
      <c r="AW37" s="294">
        <v>30</v>
      </c>
      <c r="AX37" s="319" t="s">
        <v>356</v>
      </c>
      <c r="AY37" s="363">
        <v>3.23</v>
      </c>
      <c r="AZ37" s="301" t="s">
        <v>252</v>
      </c>
      <c r="BA37" s="302" t="s">
        <v>253</v>
      </c>
      <c r="BB37" s="294">
        <v>1000</v>
      </c>
      <c r="BC37" s="272"/>
    </row>
    <row r="38" spans="1:55" ht="18.75" customHeight="1">
      <c r="A38" s="6"/>
      <c r="B38" s="403" t="str">
        <f t="shared" si="0"/>
        <v/>
      </c>
      <c r="C38" s="357" t="str">
        <f t="shared" si="1"/>
        <v/>
      </c>
      <c r="D38" s="358"/>
      <c r="E38" s="359"/>
      <c r="F38" s="358"/>
      <c r="G38" s="358"/>
      <c r="H38" s="358"/>
      <c r="I38" s="358"/>
      <c r="J38" s="358"/>
      <c r="K38" s="358"/>
      <c r="L38" s="358"/>
      <c r="M38" s="358"/>
      <c r="N38" s="358"/>
      <c r="O38" s="6"/>
      <c r="P38" s="316"/>
      <c r="Q38" s="313"/>
      <c r="R38" s="360" t="s">
        <v>342</v>
      </c>
      <c r="S38" s="361">
        <v>12</v>
      </c>
      <c r="T38" s="358">
        <v>288</v>
      </c>
      <c r="U38" s="358">
        <v>72523</v>
      </c>
      <c r="V38" s="358"/>
      <c r="W38" s="358"/>
      <c r="X38" s="358">
        <v>17618</v>
      </c>
      <c r="Y38" s="358"/>
      <c r="Z38" s="358"/>
      <c r="AA38" s="358">
        <v>21577</v>
      </c>
      <c r="AB38" s="358">
        <v>105</v>
      </c>
      <c r="AC38" s="362">
        <v>786</v>
      </c>
      <c r="AD38" s="358"/>
      <c r="AE38" s="287"/>
      <c r="AF38" s="313"/>
      <c r="AG38" s="316"/>
      <c r="AH38" s="316"/>
      <c r="AV38" s="272"/>
      <c r="AW38" s="294">
        <v>31</v>
      </c>
      <c r="AX38" s="319" t="s">
        <v>357</v>
      </c>
      <c r="AY38" s="363">
        <v>7.53</v>
      </c>
      <c r="AZ38" s="301" t="s">
        <v>252</v>
      </c>
      <c r="BA38" s="302" t="s">
        <v>337</v>
      </c>
      <c r="BB38" s="294">
        <v>1000</v>
      </c>
      <c r="BC38" s="272"/>
    </row>
    <row r="39" spans="1:55" ht="18.75" customHeight="1">
      <c r="A39" s="6"/>
      <c r="B39" s="403" t="str">
        <f t="shared" si="0"/>
        <v/>
      </c>
      <c r="C39" s="357" t="str">
        <f t="shared" si="1"/>
        <v/>
      </c>
      <c r="D39" s="358"/>
      <c r="E39" s="359"/>
      <c r="F39" s="358"/>
      <c r="G39" s="358"/>
      <c r="H39" s="358"/>
      <c r="I39" s="358"/>
      <c r="J39" s="358"/>
      <c r="K39" s="358"/>
      <c r="L39" s="358"/>
      <c r="M39" s="358"/>
      <c r="N39" s="358"/>
      <c r="O39" s="6"/>
      <c r="P39" s="316"/>
      <c r="Q39" s="313"/>
      <c r="R39" s="360">
        <v>21</v>
      </c>
      <c r="S39" s="361">
        <v>1</v>
      </c>
      <c r="T39" s="358">
        <v>282</v>
      </c>
      <c r="U39" s="358">
        <v>86675</v>
      </c>
      <c r="V39" s="358"/>
      <c r="W39" s="358"/>
      <c r="X39" s="358">
        <v>17188</v>
      </c>
      <c r="Y39" s="358"/>
      <c r="Z39" s="358"/>
      <c r="AA39" s="364">
        <v>24061</v>
      </c>
      <c r="AB39" s="358">
        <v>231</v>
      </c>
      <c r="AC39" s="362">
        <v>674</v>
      </c>
      <c r="AD39" s="358"/>
      <c r="AE39" s="287"/>
      <c r="AF39" s="313"/>
      <c r="AG39" s="316"/>
      <c r="AH39" s="316"/>
      <c r="AV39" s="272"/>
      <c r="AW39" s="272"/>
      <c r="AX39" s="272"/>
      <c r="AY39" s="365"/>
      <c r="AZ39" s="365"/>
      <c r="BA39" s="365"/>
      <c r="BB39" s="272"/>
      <c r="BC39" s="272"/>
    </row>
    <row r="40" spans="1:55" ht="18.75" customHeight="1">
      <c r="A40" s="6"/>
      <c r="B40" s="403" t="str">
        <f t="shared" si="0"/>
        <v/>
      </c>
      <c r="C40" s="357" t="str">
        <f t="shared" si="1"/>
        <v/>
      </c>
      <c r="D40" s="358"/>
      <c r="E40" s="359"/>
      <c r="F40" s="358"/>
      <c r="G40" s="358"/>
      <c r="H40" s="358"/>
      <c r="I40" s="358"/>
      <c r="J40" s="358"/>
      <c r="K40" s="358"/>
      <c r="L40" s="358"/>
      <c r="M40" s="358"/>
      <c r="N40" s="358"/>
      <c r="O40" s="6"/>
      <c r="P40" s="316"/>
      <c r="Q40" s="313"/>
      <c r="R40" s="360" t="s">
        <v>342</v>
      </c>
      <c r="S40" s="361">
        <v>2</v>
      </c>
      <c r="T40" s="358">
        <v>270</v>
      </c>
      <c r="U40" s="358">
        <v>88143</v>
      </c>
      <c r="V40" s="358"/>
      <c r="W40" s="358"/>
      <c r="X40" s="358">
        <v>14735</v>
      </c>
      <c r="Y40" s="358"/>
      <c r="Z40" s="358"/>
      <c r="AA40" s="358">
        <v>22113</v>
      </c>
      <c r="AB40" s="358">
        <v>188</v>
      </c>
      <c r="AC40" s="362">
        <v>654</v>
      </c>
      <c r="AD40" s="358"/>
      <c r="AE40" s="287"/>
      <c r="AF40" s="313"/>
      <c r="AG40" s="316"/>
      <c r="AH40" s="316"/>
      <c r="AV40" s="272"/>
      <c r="AW40" s="272"/>
      <c r="AX40" s="272"/>
      <c r="AY40" s="365"/>
      <c r="AZ40" s="365"/>
      <c r="BA40" s="365"/>
      <c r="BB40" s="272"/>
      <c r="BC40" s="272"/>
    </row>
    <row r="41" spans="1:55" ht="18.75" customHeight="1">
      <c r="A41" s="6"/>
      <c r="B41" s="403" t="str">
        <f t="shared" si="0"/>
        <v/>
      </c>
      <c r="C41" s="357" t="str">
        <f t="shared" si="1"/>
        <v/>
      </c>
      <c r="D41" s="366"/>
      <c r="E41" s="367"/>
      <c r="F41" s="366"/>
      <c r="G41" s="366"/>
      <c r="H41" s="366"/>
      <c r="I41" s="366"/>
      <c r="J41" s="366"/>
      <c r="K41" s="366"/>
      <c r="L41" s="366"/>
      <c r="M41" s="366"/>
      <c r="N41" s="366"/>
      <c r="O41" s="6"/>
      <c r="P41" s="316"/>
      <c r="Q41" s="313"/>
      <c r="R41" s="360" t="s">
        <v>342</v>
      </c>
      <c r="S41" s="361">
        <v>3</v>
      </c>
      <c r="T41" s="366">
        <v>274</v>
      </c>
      <c r="U41" s="366">
        <v>84706</v>
      </c>
      <c r="V41" s="366"/>
      <c r="W41" s="366"/>
      <c r="X41" s="366">
        <v>15819</v>
      </c>
      <c r="Y41" s="366"/>
      <c r="Z41" s="366"/>
      <c r="AA41" s="366">
        <v>27128</v>
      </c>
      <c r="AB41" s="366">
        <v>273</v>
      </c>
      <c r="AC41" s="368">
        <v>697</v>
      </c>
      <c r="AD41" s="366"/>
      <c r="AE41" s="287"/>
      <c r="AF41" s="313"/>
      <c r="AG41" s="316"/>
      <c r="AH41" s="316"/>
      <c r="AV41" s="272"/>
      <c r="AW41" s="294">
        <v>38</v>
      </c>
      <c r="AX41" s="335" t="s">
        <v>358</v>
      </c>
      <c r="AY41" s="300">
        <v>0</v>
      </c>
      <c r="AZ41" s="301" t="s">
        <v>252</v>
      </c>
      <c r="BA41" s="302" t="s">
        <v>337</v>
      </c>
      <c r="BB41" s="294">
        <v>1000</v>
      </c>
      <c r="BC41" s="272"/>
    </row>
    <row r="42" spans="1:55" ht="18.75" customHeight="1">
      <c r="A42" s="6"/>
      <c r="B42" s="598" t="s">
        <v>359</v>
      </c>
      <c r="C42" s="623"/>
      <c r="D42" s="400" t="s">
        <v>360</v>
      </c>
      <c r="E42" s="404" t="str">
        <f t="shared" ref="E42:N42" si="2">IF(SUM(E30:E41)=0,"",SUM(E30:E41))</f>
        <v/>
      </c>
      <c r="F42" s="400" t="s">
        <v>360</v>
      </c>
      <c r="G42" s="404" t="str">
        <f t="shared" si="2"/>
        <v/>
      </c>
      <c r="H42" s="404" t="str">
        <f t="shared" si="2"/>
        <v/>
      </c>
      <c r="I42" s="404" t="str">
        <f t="shared" si="2"/>
        <v/>
      </c>
      <c r="J42" s="404" t="str">
        <f t="shared" si="2"/>
        <v/>
      </c>
      <c r="K42" s="404" t="str">
        <f t="shared" si="2"/>
        <v/>
      </c>
      <c r="L42" s="404" t="str">
        <f t="shared" si="2"/>
        <v/>
      </c>
      <c r="M42" s="404" t="str">
        <f t="shared" si="2"/>
        <v/>
      </c>
      <c r="N42" s="404" t="str">
        <f t="shared" si="2"/>
        <v/>
      </c>
      <c r="O42" s="6"/>
      <c r="P42" s="316"/>
      <c r="Q42" s="313"/>
      <c r="R42" s="624" t="s">
        <v>359</v>
      </c>
      <c r="S42" s="625"/>
      <c r="T42" s="369" t="s">
        <v>360</v>
      </c>
      <c r="U42" s="370">
        <f t="shared" ref="U42" si="3">IF(SUM(U30:U41)=0,"",SUM(U30:U41))</f>
        <v>1045799</v>
      </c>
      <c r="V42" s="369" t="s">
        <v>361</v>
      </c>
      <c r="W42" s="370" t="str">
        <f t="shared" ref="W42:AD42" si="4">IF(SUM(W30:W41)=0,"",SUM(W30:W41))</f>
        <v/>
      </c>
      <c r="X42" s="370">
        <f t="shared" si="4"/>
        <v>198913</v>
      </c>
      <c r="Y42" s="370" t="str">
        <f t="shared" si="4"/>
        <v/>
      </c>
      <c r="Z42" s="370" t="str">
        <f t="shared" si="4"/>
        <v/>
      </c>
      <c r="AA42" s="370">
        <f t="shared" si="4"/>
        <v>287326</v>
      </c>
      <c r="AB42" s="370">
        <f t="shared" si="4"/>
        <v>2405</v>
      </c>
      <c r="AC42" s="370">
        <f t="shared" si="4"/>
        <v>9607</v>
      </c>
      <c r="AD42" s="370" t="str">
        <f t="shared" si="4"/>
        <v/>
      </c>
      <c r="AE42" s="287"/>
      <c r="AF42" s="313"/>
      <c r="AG42" s="316"/>
      <c r="AH42" s="316"/>
      <c r="AV42" s="272"/>
      <c r="AW42" s="294">
        <v>39</v>
      </c>
      <c r="AX42" s="299" t="s">
        <v>321</v>
      </c>
      <c r="AY42" s="371">
        <v>8.64</v>
      </c>
      <c r="AZ42" s="301" t="s">
        <v>362</v>
      </c>
      <c r="BA42" s="372" t="s">
        <v>363</v>
      </c>
      <c r="BB42" s="294">
        <v>1000</v>
      </c>
      <c r="BC42" s="272"/>
    </row>
    <row r="43" spans="1:55" ht="18.75" customHeight="1" thickBot="1">
      <c r="A43" s="6"/>
      <c r="B43" s="651" t="s">
        <v>364</v>
      </c>
      <c r="C43" s="652"/>
      <c r="D43" s="591"/>
      <c r="E43" s="405" t="str">
        <f>IF(E42="","",ROUND(E42*0.00864*0.0258,0))</f>
        <v/>
      </c>
      <c r="F43" s="406" t="s">
        <v>361</v>
      </c>
      <c r="G43" s="405" t="str">
        <f>IF(G42="","",ROUND(G42*0.00864*0.0258,0))</f>
        <v/>
      </c>
      <c r="H43" s="407" t="str">
        <f>IF(H42="","",ROUND(H42*VLOOKUP(H27,燃料名2,2,FALSE)/VLOOKUP(H27,燃料名2,5,FALSE)*0.0258,0))</f>
        <v/>
      </c>
      <c r="I43" s="407" t="str">
        <f>IF(I42="","",ROUND(I42*VLOOKUP(I27,燃料名2,2,FALSE)/VLOOKUP(I27,燃料名2,5,FALSE)*0.0258,0))</f>
        <v/>
      </c>
      <c r="J43" s="407" t="str">
        <f>IF(J42="","",ROUND(J42*VLOOKUP(J27,燃料名2,2,FALSE)/VLOOKUP(J27,燃料名2,5,FALSE)*0.0258,0))</f>
        <v/>
      </c>
      <c r="K43" s="405" t="str">
        <f>IF(K42="","",ROUND(K42*VLOOKUP(K27,非化石燃料名2,2,FALSE)*VLOOKUP(K27,非化石燃料名2,6,FALSE)/VLOOKUP(K27,非化石燃料名2,5,FALSE)*0.0258,0))</f>
        <v/>
      </c>
      <c r="L43" s="408" t="str">
        <f>IF(L42="","",ROUND(L42*VLOOKUP(L27,非化石燃料名2,2,FALSE)*VLOOKUP(L27,非化石燃料名2,6,FALSE)/VLOOKUP(L27,非化石燃料名2,5,FALSE)*0.0258,0))</f>
        <v/>
      </c>
      <c r="M43" s="406" t="s">
        <v>360</v>
      </c>
      <c r="N43" s="406" t="s">
        <v>365</v>
      </c>
      <c r="O43" s="6"/>
      <c r="P43" s="316"/>
      <c r="Q43" s="313"/>
      <c r="R43" s="624" t="s">
        <v>366</v>
      </c>
      <c r="S43" s="653"/>
      <c r="T43" s="654"/>
      <c r="U43" s="373">
        <f>IF(U42="","",ROUND(U42*0.00864*0.0258,0))</f>
        <v>233</v>
      </c>
      <c r="V43" s="369" t="s">
        <v>361</v>
      </c>
      <c r="W43" s="373" t="str">
        <f>IF(W42="","",ROUND(W42*VLOOKUP(W27,燃料名2,2,FALSE)/VLOOKUP(W27,燃料名2,5,FALSE)*0.0258,0))</f>
        <v/>
      </c>
      <c r="X43" s="373">
        <f>IF(X42="","",ROUND(X42*VLOOKUP(X27,燃料名2,2,FALSE)/VLOOKUP(X27,燃料名2,5,FALSE)*0.0258,0))</f>
        <v>231</v>
      </c>
      <c r="Y43" s="373" t="str">
        <f>IF(Y42="","",ROUND(Y42*VLOOKUP(Y27,燃料名2,2,FALSE)/VLOOKUP(Y27,燃料名2,5,FALSE)*0.0258,0))</f>
        <v/>
      </c>
      <c r="Z43" s="373" t="str">
        <f>IF(Z42="","",ROUND(Z42*VLOOKUP(Z27,燃料名2,2,FALSE)/VLOOKUP(Z27,燃料名2,5,FALSE)*0.0258,0))</f>
        <v/>
      </c>
      <c r="AA43" s="373">
        <f>IF(AA42="","",ROUND(AA42*VLOOKUP(AA27,非化石燃料名2,2,FALSE)/VLOOKUP(AA27,非化石燃料名2,5,FALSE)*0.0258,0))</f>
        <v>27</v>
      </c>
      <c r="AB43" s="373">
        <f>IF(AB42="","",ROUND(AB42*VLOOKUP(AB27,非化石燃料名2,2,FALSE)/VLOOKUP(AB27,非化石燃料名2,5,FALSE)*0.0258,0))</f>
        <v>1</v>
      </c>
      <c r="AC43" s="369" t="s">
        <v>367</v>
      </c>
      <c r="AD43" s="369" t="s">
        <v>367</v>
      </c>
      <c r="AE43" s="287"/>
      <c r="AF43" s="313"/>
      <c r="AG43" s="316"/>
      <c r="AH43" s="316"/>
      <c r="AV43" s="272"/>
      <c r="AW43" s="374"/>
      <c r="AX43" s="375"/>
      <c r="AY43" s="376"/>
      <c r="AZ43" s="377"/>
      <c r="BA43" s="378"/>
      <c r="BB43" s="374"/>
      <c r="BC43" s="272"/>
    </row>
    <row r="44" spans="1:55" ht="27.95" customHeight="1" thickBot="1">
      <c r="A44" s="6"/>
      <c r="B44" s="655" t="s">
        <v>368</v>
      </c>
      <c r="C44" s="656"/>
      <c r="D44" s="657"/>
      <c r="E44" s="379"/>
      <c r="F44" s="409" t="s">
        <v>369</v>
      </c>
      <c r="G44" s="379"/>
      <c r="H44" s="380"/>
      <c r="I44" s="380"/>
      <c r="J44" s="380"/>
      <c r="K44" s="409" t="s">
        <v>365</v>
      </c>
      <c r="L44" s="380"/>
      <c r="M44" s="380"/>
      <c r="N44" s="381"/>
      <c r="O44" s="6"/>
      <c r="P44" s="316"/>
      <c r="Q44" s="313"/>
      <c r="R44" s="658" t="s">
        <v>370</v>
      </c>
      <c r="S44" s="659"/>
      <c r="T44" s="660"/>
      <c r="U44" s="382">
        <v>19556</v>
      </c>
      <c r="V44" s="383" t="s">
        <v>367</v>
      </c>
      <c r="W44" s="382"/>
      <c r="X44" s="382">
        <v>15960</v>
      </c>
      <c r="Y44" s="382"/>
      <c r="Z44" s="382"/>
      <c r="AA44" s="383" t="s">
        <v>367</v>
      </c>
      <c r="AB44" s="382"/>
      <c r="AC44" s="382"/>
      <c r="AD44" s="382"/>
      <c r="AE44" s="287"/>
      <c r="AF44" s="313"/>
      <c r="AG44" s="316"/>
      <c r="AH44" s="316"/>
      <c r="AV44" s="272"/>
      <c r="AW44" s="272"/>
      <c r="AX44" s="272"/>
      <c r="AY44" s="365"/>
      <c r="AZ44" s="365"/>
      <c r="BA44" s="365"/>
      <c r="BB44" s="272"/>
      <c r="BC44" s="272"/>
    </row>
    <row r="45" spans="1:55" ht="18.75" customHeight="1">
      <c r="A45" s="6"/>
      <c r="B45" s="661" t="s">
        <v>371</v>
      </c>
      <c r="C45" s="662"/>
      <c r="D45" s="663"/>
      <c r="E45" s="410" t="str">
        <f>IF(SUM(E30:E41)=0,"",E44/SUM(E30:E41)*1000)</f>
        <v/>
      </c>
      <c r="F45" s="411" t="s">
        <v>367</v>
      </c>
      <c r="G45" s="410" t="str">
        <f t="shared" ref="G45:N45" si="5">IF(SUM(G30:G41)=0,"",G44/SUM(G30:G41)*1000)</f>
        <v/>
      </c>
      <c r="H45" s="410" t="str">
        <f t="shared" si="5"/>
        <v/>
      </c>
      <c r="I45" s="410" t="str">
        <f t="shared" si="5"/>
        <v/>
      </c>
      <c r="J45" s="410" t="str">
        <f t="shared" si="5"/>
        <v/>
      </c>
      <c r="K45" s="411" t="s">
        <v>367</v>
      </c>
      <c r="L45" s="410" t="str">
        <f t="shared" si="5"/>
        <v/>
      </c>
      <c r="M45" s="410" t="str">
        <f t="shared" si="5"/>
        <v/>
      </c>
      <c r="N45" s="410" t="str">
        <f t="shared" si="5"/>
        <v/>
      </c>
      <c r="O45" s="6"/>
      <c r="P45" s="316"/>
      <c r="Q45" s="313"/>
      <c r="R45" s="658" t="s">
        <v>371</v>
      </c>
      <c r="S45" s="659"/>
      <c r="T45" s="660"/>
      <c r="U45" s="384">
        <v>18.699578025987787</v>
      </c>
      <c r="V45" s="369" t="s">
        <v>369</v>
      </c>
      <c r="W45" s="384"/>
      <c r="X45" s="384">
        <v>80.236083111712148</v>
      </c>
      <c r="Y45" s="384" t="s">
        <v>342</v>
      </c>
      <c r="Z45" s="384" t="s">
        <v>342</v>
      </c>
      <c r="AA45" s="384" t="s">
        <v>342</v>
      </c>
      <c r="AB45" s="384" t="s">
        <v>342</v>
      </c>
      <c r="AC45" s="384" t="s">
        <v>342</v>
      </c>
      <c r="AD45" s="384" t="s">
        <v>342</v>
      </c>
      <c r="AE45" s="287"/>
      <c r="AF45" s="313"/>
      <c r="AG45" s="316"/>
      <c r="AH45" s="316"/>
      <c r="AV45" s="272"/>
      <c r="AW45" s="272" t="s">
        <v>372</v>
      </c>
      <c r="AX45" s="272"/>
      <c r="AY45" s="365"/>
      <c r="AZ45" s="365"/>
      <c r="BA45" s="365"/>
      <c r="BB45" s="272"/>
      <c r="BC45" s="272"/>
    </row>
    <row r="46" spans="1:55" ht="15.95" hidden="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45" t="s">
        <v>373</v>
      </c>
      <c r="L46" s="645"/>
      <c r="M46" s="646"/>
      <c r="N46" s="385">
        <f>SUM(E43,G43:J43)</f>
        <v>0</v>
      </c>
      <c r="O46" s="6"/>
      <c r="P46" s="316"/>
      <c r="Q46" s="313"/>
      <c r="R46" s="313"/>
      <c r="S46" s="327"/>
      <c r="T46" s="313"/>
      <c r="U46" s="313"/>
      <c r="V46" s="313"/>
      <c r="W46" s="313"/>
      <c r="X46" s="313"/>
      <c r="Y46" s="313"/>
      <c r="Z46" s="313"/>
      <c r="AA46" s="647" t="s">
        <v>373</v>
      </c>
      <c r="AB46" s="647"/>
      <c r="AC46" s="648"/>
      <c r="AD46" s="373">
        <f>SUM(U43,W43:Z43)</f>
        <v>464</v>
      </c>
      <c r="AE46" s="313"/>
      <c r="AF46" s="313"/>
      <c r="AG46" s="316"/>
      <c r="AH46" s="316"/>
      <c r="AV46" s="272"/>
      <c r="AW46" s="649" t="s">
        <v>374</v>
      </c>
      <c r="AX46" s="386" t="s">
        <v>331</v>
      </c>
      <c r="AY46" s="365"/>
      <c r="AZ46" s="365"/>
      <c r="BA46" s="365"/>
      <c r="BB46" s="272"/>
      <c r="BC46" s="272"/>
    </row>
    <row r="47" spans="1:55" s="392" customFormat="1" ht="28.5" customHeight="1">
      <c r="A47" s="387"/>
      <c r="B47" s="387"/>
      <c r="C47" s="387" t="s">
        <v>375</v>
      </c>
      <c r="D47" s="387"/>
      <c r="E47" s="387"/>
      <c r="F47" s="387"/>
      <c r="G47" s="387"/>
      <c r="H47" s="387"/>
      <c r="I47" s="387"/>
      <c r="J47" s="387"/>
      <c r="K47" s="387"/>
      <c r="L47" s="387"/>
      <c r="M47" s="388"/>
      <c r="N47" s="387"/>
      <c r="O47" s="387"/>
      <c r="P47" s="389"/>
      <c r="Q47" s="390"/>
      <c r="R47" s="390"/>
      <c r="S47" s="391" t="s">
        <v>375</v>
      </c>
      <c r="T47" s="390"/>
      <c r="U47" s="390"/>
      <c r="V47" s="390"/>
      <c r="W47" s="390"/>
      <c r="X47" s="390"/>
      <c r="Y47" s="390"/>
      <c r="Z47" s="390"/>
      <c r="AA47" s="390"/>
      <c r="AB47" s="390"/>
      <c r="AC47" s="391"/>
      <c r="AD47" s="390"/>
      <c r="AE47" s="390"/>
      <c r="AF47" s="390"/>
      <c r="AG47" s="389"/>
      <c r="AH47" s="389"/>
      <c r="AV47" s="393"/>
      <c r="AW47" s="649"/>
      <c r="AX47" s="394" t="s">
        <v>329</v>
      </c>
      <c r="AY47" s="395"/>
      <c r="AZ47" s="395"/>
      <c r="BA47" s="395"/>
      <c r="BB47" s="393"/>
      <c r="BC47" s="393"/>
    </row>
    <row r="48" spans="1:55" ht="15.95" customHeight="1">
      <c r="A48" s="6"/>
      <c r="B48" s="6"/>
      <c r="C48" s="6" t="s">
        <v>376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16"/>
      <c r="Q48" s="313"/>
      <c r="R48" s="313"/>
      <c r="S48" s="327" t="s">
        <v>376</v>
      </c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6"/>
      <c r="AH48" s="316"/>
      <c r="AV48" s="272"/>
      <c r="AW48" s="272"/>
      <c r="AX48" s="272"/>
      <c r="AY48" s="365"/>
      <c r="AZ48" s="365"/>
      <c r="BA48" s="365"/>
      <c r="BB48" s="272"/>
      <c r="BC48" s="272"/>
    </row>
    <row r="49" spans="1:55" ht="15.95" customHeight="1">
      <c r="A49" s="6"/>
      <c r="B49" s="6"/>
      <c r="C49" s="6" t="s">
        <v>377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16"/>
      <c r="Q49" s="313"/>
      <c r="R49" s="313"/>
      <c r="S49" s="327" t="s">
        <v>377</v>
      </c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6"/>
      <c r="AH49" s="316"/>
      <c r="AV49" s="272"/>
      <c r="AW49" s="335">
        <v>40</v>
      </c>
      <c r="AX49" s="335" t="s">
        <v>415</v>
      </c>
      <c r="AY49" s="396">
        <v>1</v>
      </c>
      <c r="AZ49" s="396" t="s">
        <v>378</v>
      </c>
      <c r="BA49" s="396" t="s">
        <v>286</v>
      </c>
      <c r="BB49" s="335">
        <v>1</v>
      </c>
      <c r="BC49" s="272">
        <v>1</v>
      </c>
    </row>
    <row r="50" spans="1:55" ht="15.75" customHeight="1">
      <c r="A50" s="6"/>
      <c r="B50" s="6"/>
      <c r="C50" s="6" t="s">
        <v>379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16"/>
      <c r="Q50" s="313"/>
      <c r="R50" s="313"/>
      <c r="S50" s="327" t="s">
        <v>379</v>
      </c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6"/>
      <c r="AH50" s="316"/>
      <c r="AW50" s="335">
        <v>41</v>
      </c>
      <c r="AX50" s="335" t="s">
        <v>380</v>
      </c>
      <c r="AY50" s="396">
        <v>3.6</v>
      </c>
      <c r="AZ50" s="396" t="s">
        <v>381</v>
      </c>
      <c r="BA50" s="396" t="s">
        <v>336</v>
      </c>
      <c r="BB50" s="335">
        <v>1000</v>
      </c>
      <c r="BC50" s="268">
        <v>1</v>
      </c>
    </row>
    <row r="51" spans="1:55" ht="15.95" customHeight="1">
      <c r="A51" s="6"/>
      <c r="B51" s="6"/>
      <c r="C51" s="6" t="s">
        <v>382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16"/>
      <c r="Q51" s="313"/>
      <c r="R51" s="313"/>
      <c r="S51" s="327" t="s">
        <v>382</v>
      </c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6"/>
      <c r="AH51" s="316"/>
      <c r="AW51" s="335">
        <v>42</v>
      </c>
      <c r="AX51" s="335" t="s">
        <v>383</v>
      </c>
      <c r="AY51" s="396">
        <v>13.2</v>
      </c>
      <c r="AZ51" s="396" t="s">
        <v>384</v>
      </c>
      <c r="BA51" s="396" t="s">
        <v>354</v>
      </c>
      <c r="BB51" s="335">
        <v>1000</v>
      </c>
      <c r="BC51" s="268">
        <v>0.8</v>
      </c>
    </row>
    <row r="52" spans="1:55" ht="15.75" customHeight="1">
      <c r="A52" s="6"/>
      <c r="B52" s="6"/>
      <c r="C52" s="6" t="s">
        <v>385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316"/>
      <c r="Q52" s="313"/>
      <c r="R52" s="313"/>
      <c r="S52" s="327" t="s">
        <v>385</v>
      </c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6"/>
      <c r="AH52" s="316"/>
      <c r="AW52" s="335">
        <v>43</v>
      </c>
      <c r="AX52" s="335" t="s">
        <v>386</v>
      </c>
      <c r="AY52" s="396">
        <v>17.100000000000001</v>
      </c>
      <c r="AZ52" s="396" t="s">
        <v>384</v>
      </c>
      <c r="BA52" s="396" t="s">
        <v>333</v>
      </c>
      <c r="BB52" s="335">
        <v>1000</v>
      </c>
      <c r="BC52" s="268">
        <v>0.8</v>
      </c>
    </row>
    <row r="53" spans="1:55" ht="15.75" customHeight="1">
      <c r="A53" s="397"/>
      <c r="B53" s="397"/>
      <c r="C53" s="397"/>
      <c r="D53" s="397"/>
      <c r="E53" s="397"/>
      <c r="F53" s="397"/>
      <c r="G53" s="650" t="s">
        <v>387</v>
      </c>
      <c r="H53" s="650"/>
      <c r="I53" s="650"/>
      <c r="J53" s="650"/>
      <c r="K53" s="397"/>
      <c r="L53" s="397"/>
      <c r="M53" s="397"/>
      <c r="N53" s="397"/>
      <c r="O53" s="397"/>
      <c r="P53" s="316"/>
      <c r="Q53" s="313"/>
      <c r="R53" s="313"/>
      <c r="S53" s="327" t="s">
        <v>417</v>
      </c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W53" s="335">
        <v>44</v>
      </c>
      <c r="AX53" s="335" t="s">
        <v>388</v>
      </c>
      <c r="AY53" s="396">
        <v>23.4</v>
      </c>
      <c r="AZ53" s="396" t="s">
        <v>389</v>
      </c>
      <c r="BA53" s="396" t="s">
        <v>390</v>
      </c>
      <c r="BB53" s="335">
        <v>1000</v>
      </c>
      <c r="BC53" s="268">
        <v>0.8</v>
      </c>
    </row>
    <row r="54" spans="1:55" ht="30.75" customHeight="1">
      <c r="AW54" s="335">
        <v>44</v>
      </c>
      <c r="AX54" s="335" t="s">
        <v>391</v>
      </c>
      <c r="AY54" s="396">
        <v>35.6</v>
      </c>
      <c r="AZ54" s="396" t="s">
        <v>389</v>
      </c>
      <c r="BA54" s="396" t="s">
        <v>276</v>
      </c>
      <c r="BB54" s="335">
        <v>1000</v>
      </c>
      <c r="BC54" s="268">
        <v>0.8</v>
      </c>
    </row>
    <row r="55" spans="1:55" ht="30.75" customHeight="1">
      <c r="AW55" s="335">
        <v>45</v>
      </c>
      <c r="AX55" s="335" t="s">
        <v>392</v>
      </c>
      <c r="AY55" s="398">
        <v>18</v>
      </c>
      <c r="AZ55" s="396" t="s">
        <v>393</v>
      </c>
      <c r="BA55" s="396" t="s">
        <v>333</v>
      </c>
      <c r="BB55" s="335">
        <v>1000</v>
      </c>
      <c r="BC55" s="268">
        <v>0.8</v>
      </c>
    </row>
    <row r="56" spans="1:55" ht="30.75" customHeight="1">
      <c r="AW56" s="335">
        <v>46</v>
      </c>
      <c r="AX56" s="335" t="s">
        <v>394</v>
      </c>
      <c r="AY56" s="396">
        <v>26.9</v>
      </c>
      <c r="AZ56" s="396" t="s">
        <v>393</v>
      </c>
      <c r="BA56" s="396" t="s">
        <v>333</v>
      </c>
      <c r="BB56" s="335">
        <v>1000</v>
      </c>
      <c r="BC56" s="268">
        <v>0.8</v>
      </c>
    </row>
    <row r="57" spans="1:55" ht="30.75" customHeight="1">
      <c r="AW57" s="335">
        <v>47</v>
      </c>
      <c r="AX57" s="335" t="s">
        <v>395</v>
      </c>
      <c r="AY57" s="396">
        <v>33.200000000000003</v>
      </c>
      <c r="AZ57" s="396" t="s">
        <v>393</v>
      </c>
      <c r="BA57" s="396" t="s">
        <v>333</v>
      </c>
      <c r="BB57" s="335">
        <v>1000</v>
      </c>
      <c r="BC57" s="268">
        <v>0.8</v>
      </c>
    </row>
    <row r="58" spans="1:55" ht="30.75" customHeight="1">
      <c r="AW58" s="335">
        <v>48</v>
      </c>
      <c r="AX58" s="399" t="s">
        <v>396</v>
      </c>
      <c r="AY58" s="396">
        <v>29.3</v>
      </c>
      <c r="AZ58" s="396" t="s">
        <v>393</v>
      </c>
      <c r="BA58" s="396" t="s">
        <v>333</v>
      </c>
      <c r="BB58" s="335">
        <v>1000</v>
      </c>
      <c r="BC58" s="268">
        <v>0.8</v>
      </c>
    </row>
    <row r="59" spans="1:55" ht="30.75" customHeight="1">
      <c r="AW59" s="335">
        <v>49</v>
      </c>
      <c r="AX59" s="335" t="s">
        <v>416</v>
      </c>
      <c r="AY59" s="396">
        <v>40.200000000000003</v>
      </c>
      <c r="AZ59" s="396" t="s">
        <v>389</v>
      </c>
      <c r="BA59" s="396" t="s">
        <v>390</v>
      </c>
      <c r="BB59" s="335">
        <v>1000</v>
      </c>
      <c r="BC59" s="268">
        <v>0.8</v>
      </c>
    </row>
    <row r="60" spans="1:55" ht="30.75" customHeight="1">
      <c r="AW60" s="335">
        <v>50</v>
      </c>
      <c r="AX60" s="335" t="s">
        <v>397</v>
      </c>
      <c r="AY60" s="396">
        <v>17.100000000000001</v>
      </c>
      <c r="AZ60" s="396" t="s">
        <v>393</v>
      </c>
      <c r="BA60" s="396" t="s">
        <v>333</v>
      </c>
      <c r="BB60" s="335">
        <v>1000</v>
      </c>
      <c r="BC60" s="268">
        <v>0.8</v>
      </c>
    </row>
    <row r="61" spans="1:55" ht="30.75" customHeight="1">
      <c r="AW61" s="335">
        <v>51</v>
      </c>
      <c r="AX61" s="335" t="s">
        <v>398</v>
      </c>
      <c r="AY61" s="396">
        <v>142</v>
      </c>
      <c r="AZ61" s="396" t="s">
        <v>393</v>
      </c>
      <c r="BA61" s="396" t="s">
        <v>399</v>
      </c>
      <c r="BB61" s="335">
        <v>1000</v>
      </c>
      <c r="BC61" s="268">
        <v>0.8</v>
      </c>
    </row>
    <row r="62" spans="1:55" ht="30.75" customHeight="1">
      <c r="AW62" s="335">
        <v>52</v>
      </c>
      <c r="AX62" s="335" t="s">
        <v>400</v>
      </c>
      <c r="AY62" s="396">
        <v>22.5</v>
      </c>
      <c r="AZ62" s="396" t="s">
        <v>393</v>
      </c>
      <c r="BA62" s="396" t="s">
        <v>399</v>
      </c>
      <c r="BB62" s="335">
        <v>1000</v>
      </c>
      <c r="BC62" s="268">
        <v>0.8</v>
      </c>
    </row>
    <row r="63" spans="1:55" ht="30.75" customHeight="1">
      <c r="AW63" s="335">
        <v>53</v>
      </c>
      <c r="AX63" s="335" t="s">
        <v>401</v>
      </c>
      <c r="AY63" s="396">
        <v>1</v>
      </c>
      <c r="AZ63" s="396" t="s">
        <v>378</v>
      </c>
      <c r="BA63" s="396" t="s">
        <v>402</v>
      </c>
      <c r="BB63" s="335">
        <v>1</v>
      </c>
      <c r="BC63" s="268">
        <v>1</v>
      </c>
    </row>
    <row r="64" spans="1:55" ht="30.75" customHeight="1">
      <c r="AW64" s="335">
        <v>54</v>
      </c>
      <c r="AX64" s="335" t="s">
        <v>403</v>
      </c>
      <c r="AY64" s="396">
        <v>13.6</v>
      </c>
      <c r="AZ64" s="396" t="s">
        <v>384</v>
      </c>
      <c r="BA64" s="396" t="s">
        <v>399</v>
      </c>
      <c r="BB64" s="335">
        <v>1000</v>
      </c>
      <c r="BC64" s="268">
        <v>0.8</v>
      </c>
    </row>
    <row r="65" spans="49:55" ht="30.75" customHeight="1">
      <c r="AW65" s="335">
        <v>55</v>
      </c>
      <c r="AX65" s="335" t="s">
        <v>404</v>
      </c>
      <c r="AY65" s="396">
        <v>21.2</v>
      </c>
      <c r="AZ65" s="396" t="s">
        <v>405</v>
      </c>
      <c r="BA65" s="396" t="s">
        <v>406</v>
      </c>
      <c r="BB65" s="335">
        <v>1000</v>
      </c>
      <c r="BC65" s="268">
        <v>0.8</v>
      </c>
    </row>
    <row r="66" spans="49:55" ht="30.75" customHeight="1">
      <c r="AW66" s="335">
        <v>56</v>
      </c>
      <c r="AX66" s="335" t="s">
        <v>407</v>
      </c>
      <c r="AY66" s="396">
        <v>13.2</v>
      </c>
      <c r="AZ66" s="396" t="s">
        <v>384</v>
      </c>
      <c r="BA66" s="396" t="s">
        <v>399</v>
      </c>
      <c r="BB66" s="335">
        <v>1000</v>
      </c>
      <c r="BC66" s="268">
        <v>0.8</v>
      </c>
    </row>
    <row r="67" spans="49:55" ht="30.75" customHeight="1">
      <c r="AW67" s="335">
        <v>57</v>
      </c>
      <c r="AX67" s="335" t="s">
        <v>408</v>
      </c>
      <c r="AY67" s="396">
        <v>21.2</v>
      </c>
      <c r="AZ67" s="396" t="s">
        <v>405</v>
      </c>
      <c r="BA67" s="396" t="s">
        <v>406</v>
      </c>
      <c r="BB67" s="335">
        <v>1000</v>
      </c>
      <c r="BC67" s="268">
        <v>0.8</v>
      </c>
    </row>
    <row r="68" spans="49:55" ht="30.75" customHeight="1">
      <c r="AW68" s="335">
        <v>58</v>
      </c>
      <c r="AX68" s="335" t="s">
        <v>409</v>
      </c>
      <c r="AY68" s="396">
        <v>3.6</v>
      </c>
      <c r="AZ68" s="396" t="s">
        <v>381</v>
      </c>
      <c r="BA68" s="396" t="s">
        <v>410</v>
      </c>
      <c r="BB68" s="335">
        <v>1000</v>
      </c>
      <c r="BC68" s="268">
        <v>1</v>
      </c>
    </row>
  </sheetData>
  <sheetProtection algorithmName="SHA-512" hashValue="YrxL16XO7p+eGNal+v/M8TOipDNGSxGKLpdc1UMn7AFa0voTIUZvb7dxbCXJDnPtsLsuy3FXOvm8H5gYohICHg==" saltValue="8Y6HJAUZQKcJC+TfmpUchA==" spinCount="100000" sheet="1" objects="1" scenarios="1"/>
  <protectedRanges>
    <protectedRange sqref="I10:I12 E10:E12" name="範囲1_1"/>
    <protectedRange sqref="U9:U11 Z9:Z11" name="範囲1_1_1_1"/>
  </protectedRanges>
  <mergeCells count="83">
    <mergeCell ref="K46:M46"/>
    <mergeCell ref="AA46:AC46"/>
    <mergeCell ref="AW46:AW47"/>
    <mergeCell ref="G53:J53"/>
    <mergeCell ref="B43:D43"/>
    <mergeCell ref="R43:T43"/>
    <mergeCell ref="B44:D44"/>
    <mergeCell ref="R44:T44"/>
    <mergeCell ref="B45:D45"/>
    <mergeCell ref="R45:T45"/>
    <mergeCell ref="B42:C42"/>
    <mergeCell ref="R42:S42"/>
    <mergeCell ref="AC26:AD27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6:N27"/>
    <mergeCell ref="R26:S28"/>
    <mergeCell ref="T26:U26"/>
    <mergeCell ref="V26:W26"/>
    <mergeCell ref="X26:Z26"/>
    <mergeCell ref="AA26:AB26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B12:D12"/>
    <mergeCell ref="E12:F12"/>
    <mergeCell ref="I12:J12"/>
    <mergeCell ref="B24:F25"/>
    <mergeCell ref="R24:V25"/>
    <mergeCell ref="B26:C28"/>
    <mergeCell ref="D26:E26"/>
    <mergeCell ref="F26:G26"/>
    <mergeCell ref="H26:J26"/>
    <mergeCell ref="K26:L26"/>
    <mergeCell ref="Z10:AA10"/>
    <mergeCell ref="B11:D11"/>
    <mergeCell ref="E11:F11"/>
    <mergeCell ref="I11:J11"/>
    <mergeCell ref="R11:T11"/>
    <mergeCell ref="U11:V11"/>
    <mergeCell ref="Z11:AA11"/>
    <mergeCell ref="B10:D10"/>
    <mergeCell ref="E10:F10"/>
    <mergeCell ref="I10:J10"/>
    <mergeCell ref="R10:T10"/>
    <mergeCell ref="U10:V10"/>
    <mergeCell ref="E9:H9"/>
    <mergeCell ref="I9:L9"/>
    <mergeCell ref="R9:T9"/>
    <mergeCell ref="U9:V9"/>
    <mergeCell ref="Z9:AA9"/>
    <mergeCell ref="R7:T7"/>
    <mergeCell ref="U7:Y7"/>
    <mergeCell ref="Z7:AD7"/>
    <mergeCell ref="E8:H8"/>
    <mergeCell ref="I8:L8"/>
    <mergeCell ref="R8:T8"/>
    <mergeCell ref="U8:Y8"/>
    <mergeCell ref="Z8:AD8"/>
    <mergeCell ref="A1:O1"/>
    <mergeCell ref="Q1:AF1"/>
    <mergeCell ref="AV1:BC1"/>
    <mergeCell ref="A2:O2"/>
    <mergeCell ref="AW5:AW6"/>
    <mergeCell ref="AX5:AX6"/>
    <mergeCell ref="AY5:AZ5"/>
    <mergeCell ref="BA5:BB5"/>
    <mergeCell ref="R6:T6"/>
    <mergeCell ref="U6:Y6"/>
    <mergeCell ref="Z6:AD6"/>
  </mergeCells>
  <phoneticPr fontId="48"/>
  <conditionalFormatting sqref="B31:B41">
    <cfRule type="expression" dxfId="1" priority="2" stopIfTrue="1">
      <formula>C31=1</formula>
    </cfRule>
  </conditionalFormatting>
  <conditionalFormatting sqref="R31:R41">
    <cfRule type="expression" dxfId="0" priority="1" stopIfTrue="1">
      <formula>S31=1</formula>
    </cfRule>
  </conditionalFormatting>
  <dataValidations count="5">
    <dataValidation type="list" allowBlank="1" showInputMessage="1" showErrorMessage="1" sqref="N28 AD28" xr:uid="{00000000-0002-0000-0100-000000000000}">
      <formula1>$AX$46:$AX$47</formula1>
    </dataValidation>
    <dataValidation type="list" allowBlank="1" showInputMessage="1" sqref="L27:L28 AB27:AB28" xr:uid="{00000000-0002-0000-0100-000001000000}">
      <formula1>非化石燃料名1</formula1>
    </dataValidation>
    <dataValidation type="list" allowBlank="1" showInputMessage="1" showErrorMessage="1" sqref="X27:Z27" xr:uid="{00000000-0002-0000-0100-000002000000}">
      <formula1>#REF!</formula1>
    </dataValidation>
    <dataValidation type="list" allowBlank="1" showInputMessage="1" sqref="H27:J28" xr:uid="{00000000-0002-0000-0100-000003000000}">
      <formula1>燃料名1</formula1>
    </dataValidation>
    <dataValidation imeMode="halfAlpha" allowBlank="1" showInputMessage="1" showErrorMessage="1" sqref="AY41 C42:G42 I11:I12 AA40:AA42 E11:E12 H26 R30:W41 S42:W42 U9:U11 Z9:Z11 X26 E44:N45 V43 U44:AD45 X30:Z42 AB30:AD42 AA30:AA38 H30:N42 B30:G41" xr:uid="{00000000-0002-0000-0100-000004000000}"/>
  </dataValidations>
  <printOptions horizontalCentered="1"/>
  <pageMargins left="0.70866141732283472" right="0.47244094488188981" top="0.59055118110236227" bottom="0.39370078740157483" header="0.35433070866141736" footer="0.15748031496062992"/>
  <pageSetup paperSize="9" scale="88" firstPageNumber="3" orientation="portrait" horizontalDpi="300" verticalDpi="300" r:id="rId1"/>
  <headerFooter>
    <oddFooter>&amp;C-&amp;A-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62"/>
  <sheetViews>
    <sheetView showGridLines="0" showRowColHeaders="0" zoomScaleNormal="100" zoomScaleSheetLayoutView="80" workbookViewId="0">
      <selection activeCell="P19" sqref="P19"/>
    </sheetView>
  </sheetViews>
  <sheetFormatPr defaultColWidth="9" defaultRowHeight="0" customHeight="1" zeroHeight="1"/>
  <cols>
    <col min="1" max="1" width="0.625" style="30" customWidth="1"/>
    <col min="2" max="34" width="2.625" style="30" customWidth="1"/>
    <col min="35" max="35" width="2.625" style="31" customWidth="1"/>
    <col min="36" max="36" width="3.5" style="11" hidden="1" customWidth="1"/>
    <col min="37" max="38" width="7.5" style="13" hidden="1" customWidth="1"/>
    <col min="39" max="39" width="3.375" style="11" hidden="1" customWidth="1"/>
    <col min="40" max="40" width="4.5" style="11" hidden="1" customWidth="1"/>
    <col min="41" max="42" width="0.875" style="36" customWidth="1"/>
    <col min="43" max="255" width="2.625" style="2" customWidth="1"/>
    <col min="256" max="16384" width="9" style="2"/>
  </cols>
  <sheetData>
    <row r="1" spans="1:74" s="32" customFormat="1" ht="24.75" customHeight="1">
      <c r="A1" s="778" t="s">
        <v>68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778"/>
      <c r="T1" s="778"/>
      <c r="U1" s="778"/>
      <c r="V1" s="778"/>
      <c r="W1" s="778"/>
      <c r="X1" s="778"/>
      <c r="Y1" s="778"/>
      <c r="Z1" s="778"/>
      <c r="AA1" s="778"/>
      <c r="AB1" s="778"/>
      <c r="AC1" s="778"/>
      <c r="AD1" s="778"/>
      <c r="AE1" s="778"/>
      <c r="AF1" s="778"/>
      <c r="AG1" s="778"/>
      <c r="AH1" s="778"/>
      <c r="AI1" s="778"/>
      <c r="AO1" s="33"/>
      <c r="AP1" s="33"/>
      <c r="AQ1" s="556" t="s">
        <v>63</v>
      </c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6"/>
      <c r="BK1" s="556"/>
      <c r="BL1" s="556"/>
      <c r="BM1" s="556"/>
      <c r="BN1" s="556"/>
      <c r="BO1" s="556"/>
      <c r="BP1" s="556"/>
      <c r="BQ1" s="556"/>
      <c r="BR1" s="556"/>
      <c r="BS1" s="556"/>
      <c r="BT1" s="556"/>
      <c r="BU1" s="556"/>
      <c r="BV1" s="556"/>
    </row>
    <row r="2" spans="1:74" s="9" customFormat="1" ht="20.100000000000001" customHeight="1">
      <c r="A2" s="18"/>
      <c r="B2" s="141" t="s">
        <v>154</v>
      </c>
      <c r="C2" s="6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9"/>
      <c r="Q2" s="8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60"/>
      <c r="AJ2" s="16"/>
      <c r="AK2" s="17"/>
      <c r="AL2" s="17"/>
      <c r="AM2" s="16"/>
      <c r="AN2" s="16"/>
      <c r="AO2" s="34"/>
      <c r="AP2" s="34"/>
      <c r="AQ2" s="37"/>
      <c r="AR2" s="38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</row>
    <row r="3" spans="1:74" s="9" customFormat="1" ht="6" customHeight="1">
      <c r="A3" s="18"/>
      <c r="B3" s="141"/>
      <c r="C3" s="6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59"/>
      <c r="Q3" s="8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/>
      <c r="AJ3" s="16"/>
      <c r="AK3" s="17"/>
      <c r="AL3" s="17"/>
      <c r="AM3" s="16"/>
      <c r="AN3" s="16"/>
      <c r="AO3" s="34"/>
      <c r="AP3" s="34"/>
      <c r="AQ3" s="37"/>
      <c r="AR3" s="38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</row>
    <row r="4" spans="1:74" s="9" customFormat="1" ht="20.100000000000001" customHeight="1">
      <c r="A4" s="18"/>
      <c r="B4" s="141"/>
      <c r="C4" s="197" t="s">
        <v>147</v>
      </c>
      <c r="D4" s="198"/>
      <c r="E4" s="198"/>
      <c r="F4" s="198"/>
      <c r="G4" s="198"/>
      <c r="H4" s="198"/>
      <c r="I4" s="197" t="s">
        <v>149</v>
      </c>
      <c r="J4" s="198"/>
      <c r="K4" s="198"/>
      <c r="L4" s="199"/>
      <c r="M4" s="794"/>
      <c r="N4" s="795"/>
      <c r="O4" s="796"/>
      <c r="P4" s="200" t="s">
        <v>150</v>
      </c>
      <c r="Q4" s="201"/>
      <c r="R4" s="197" t="s">
        <v>151</v>
      </c>
      <c r="S4" s="198"/>
      <c r="T4" s="201"/>
      <c r="U4" s="201"/>
      <c r="V4" s="202" t="s">
        <v>153</v>
      </c>
      <c r="W4" s="203"/>
      <c r="X4" s="792"/>
      <c r="Y4" s="797"/>
      <c r="Z4" s="202" t="s">
        <v>152</v>
      </c>
      <c r="AA4" s="203"/>
      <c r="AB4" s="198" t="s">
        <v>148</v>
      </c>
      <c r="AC4" s="203"/>
      <c r="AD4" s="792"/>
      <c r="AE4" s="797"/>
      <c r="AF4" s="198" t="s">
        <v>152</v>
      </c>
      <c r="AG4" s="204"/>
      <c r="AH4" s="59"/>
      <c r="AI4" s="60"/>
      <c r="AJ4" s="16"/>
      <c r="AK4" s="17"/>
      <c r="AL4" s="17"/>
      <c r="AM4" s="16"/>
      <c r="AN4" s="16"/>
      <c r="AO4" s="34"/>
      <c r="AP4" s="34"/>
      <c r="AQ4" s="37"/>
      <c r="AR4" s="38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</row>
    <row r="5" spans="1:74" s="9" customFormat="1" ht="20.100000000000001" customHeight="1">
      <c r="A5" s="18"/>
      <c r="B5" s="141"/>
      <c r="C5" s="205" t="s">
        <v>146</v>
      </c>
      <c r="D5" s="206"/>
      <c r="E5" s="206"/>
      <c r="F5" s="206"/>
      <c r="G5" s="206"/>
      <c r="H5" s="206"/>
      <c r="I5" s="205" t="s">
        <v>117</v>
      </c>
      <c r="J5" s="206"/>
      <c r="K5" s="206"/>
      <c r="L5" s="206"/>
      <c r="M5" s="207"/>
      <c r="N5" s="792"/>
      <c r="O5" s="797"/>
      <c r="P5" s="208" t="s">
        <v>103</v>
      </c>
      <c r="Q5" s="209"/>
      <c r="R5" s="205" t="s">
        <v>118</v>
      </c>
      <c r="S5" s="206"/>
      <c r="T5" s="206"/>
      <c r="U5" s="206"/>
      <c r="V5" s="207"/>
      <c r="W5" s="798"/>
      <c r="X5" s="799"/>
      <c r="Y5" s="210" t="s">
        <v>101</v>
      </c>
      <c r="Z5" s="792"/>
      <c r="AA5" s="797"/>
      <c r="AB5" s="210" t="s">
        <v>102</v>
      </c>
      <c r="AC5" s="798"/>
      <c r="AD5" s="799"/>
      <c r="AE5" s="210" t="s">
        <v>101</v>
      </c>
      <c r="AF5" s="792"/>
      <c r="AG5" s="793"/>
      <c r="AH5" s="59"/>
      <c r="AI5" s="60"/>
      <c r="AJ5" s="16"/>
      <c r="AK5" s="17"/>
      <c r="AL5" s="17"/>
      <c r="AM5" s="16"/>
      <c r="AN5" s="16"/>
      <c r="AO5" s="34"/>
      <c r="AP5" s="34"/>
      <c r="AQ5" s="37"/>
      <c r="AR5" s="38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</row>
    <row r="6" spans="1:74" s="9" customFormat="1" ht="7.5" customHeight="1">
      <c r="A6" s="18"/>
      <c r="B6" s="66"/>
      <c r="C6" s="6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9"/>
      <c r="Q6" s="8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16"/>
      <c r="AK6" s="17"/>
      <c r="AL6" s="17"/>
      <c r="AM6" s="16"/>
      <c r="AN6" s="16"/>
      <c r="AO6" s="34"/>
      <c r="AP6" s="34"/>
      <c r="AQ6" s="37"/>
      <c r="AR6" s="38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</row>
    <row r="7" spans="1:74" s="9" customFormat="1" ht="20.100000000000001" customHeight="1">
      <c r="A7" s="18"/>
      <c r="B7" s="66"/>
      <c r="C7" s="715" t="s">
        <v>119</v>
      </c>
      <c r="D7" s="716"/>
      <c r="E7" s="716"/>
      <c r="F7" s="716"/>
      <c r="G7" s="716"/>
      <c r="H7" s="717"/>
      <c r="I7" s="715" t="s">
        <v>110</v>
      </c>
      <c r="J7" s="716"/>
      <c r="K7" s="716"/>
      <c r="L7" s="716"/>
      <c r="M7" s="716"/>
      <c r="N7" s="716"/>
      <c r="O7" s="716"/>
      <c r="P7" s="716"/>
      <c r="Q7" s="716"/>
      <c r="R7" s="716"/>
      <c r="S7" s="717"/>
      <c r="T7" s="716" t="s">
        <v>111</v>
      </c>
      <c r="U7" s="716"/>
      <c r="V7" s="716"/>
      <c r="W7" s="716"/>
      <c r="X7" s="716"/>
      <c r="Y7" s="716"/>
      <c r="Z7" s="716"/>
      <c r="AA7" s="716"/>
      <c r="AB7" s="716"/>
      <c r="AC7" s="716"/>
      <c r="AD7" s="717"/>
      <c r="AE7" s="59"/>
      <c r="AF7" s="59"/>
      <c r="AG7" s="59"/>
      <c r="AH7" s="59"/>
      <c r="AI7" s="60"/>
      <c r="AJ7" s="16"/>
      <c r="AK7" s="17"/>
      <c r="AL7" s="17"/>
      <c r="AM7" s="16"/>
      <c r="AN7" s="16"/>
      <c r="AO7" s="34"/>
      <c r="AP7" s="34"/>
      <c r="AQ7" s="37"/>
      <c r="AR7" s="38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</row>
    <row r="8" spans="1:74" s="9" customFormat="1" ht="20.100000000000001" customHeight="1">
      <c r="A8" s="18"/>
      <c r="B8" s="66"/>
      <c r="C8" s="788" t="s">
        <v>104</v>
      </c>
      <c r="D8" s="789"/>
      <c r="E8" s="789"/>
      <c r="F8" s="789"/>
      <c r="G8" s="789"/>
      <c r="H8" s="789"/>
      <c r="I8" s="790"/>
      <c r="J8" s="741"/>
      <c r="K8" s="153" t="s">
        <v>123</v>
      </c>
      <c r="L8" s="167"/>
      <c r="M8" s="151" t="s">
        <v>107</v>
      </c>
      <c r="N8" s="152" t="s">
        <v>102</v>
      </c>
      <c r="O8" s="740"/>
      <c r="P8" s="741"/>
      <c r="Q8" s="153" t="s">
        <v>123</v>
      </c>
      <c r="R8" s="167"/>
      <c r="S8" s="156" t="s">
        <v>107</v>
      </c>
      <c r="T8" s="791"/>
      <c r="U8" s="791"/>
      <c r="V8" s="153" t="s">
        <v>123</v>
      </c>
      <c r="W8" s="167"/>
      <c r="X8" s="154" t="s">
        <v>107</v>
      </c>
      <c r="Y8" s="152" t="s">
        <v>102</v>
      </c>
      <c r="Z8" s="740"/>
      <c r="AA8" s="741"/>
      <c r="AB8" s="153" t="s">
        <v>123</v>
      </c>
      <c r="AC8" s="167"/>
      <c r="AD8" s="211" t="s">
        <v>107</v>
      </c>
      <c r="AE8" s="59"/>
      <c r="AF8" s="59"/>
      <c r="AG8" s="59"/>
      <c r="AH8" s="59"/>
      <c r="AI8" s="60"/>
      <c r="AJ8" s="16"/>
      <c r="AK8" s="17"/>
      <c r="AL8" s="17"/>
      <c r="AM8" s="16"/>
      <c r="AN8" s="16"/>
      <c r="AO8" s="34"/>
      <c r="AP8" s="34"/>
      <c r="AQ8" s="37"/>
      <c r="AR8" s="38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</row>
    <row r="9" spans="1:74" s="9" customFormat="1" ht="20.100000000000001" customHeight="1">
      <c r="A9" s="18"/>
      <c r="B9" s="66"/>
      <c r="C9" s="788" t="s">
        <v>105</v>
      </c>
      <c r="D9" s="789"/>
      <c r="E9" s="789"/>
      <c r="F9" s="789"/>
      <c r="G9" s="789"/>
      <c r="H9" s="789"/>
      <c r="I9" s="790"/>
      <c r="J9" s="741"/>
      <c r="K9" s="155" t="s">
        <v>101</v>
      </c>
      <c r="L9" s="724"/>
      <c r="M9" s="739"/>
      <c r="N9" s="155" t="s">
        <v>102</v>
      </c>
      <c r="O9" s="740"/>
      <c r="P9" s="791"/>
      <c r="Q9" s="155" t="s">
        <v>101</v>
      </c>
      <c r="R9" s="724"/>
      <c r="S9" s="725"/>
      <c r="T9" s="791"/>
      <c r="U9" s="741"/>
      <c r="V9" s="155" t="s">
        <v>101</v>
      </c>
      <c r="W9" s="724"/>
      <c r="X9" s="739"/>
      <c r="Y9" s="155" t="s">
        <v>102</v>
      </c>
      <c r="Z9" s="740"/>
      <c r="AA9" s="741"/>
      <c r="AB9" s="155" t="s">
        <v>101</v>
      </c>
      <c r="AC9" s="724"/>
      <c r="AD9" s="725"/>
      <c r="AE9" s="59"/>
      <c r="AF9" s="59"/>
      <c r="AG9" s="59"/>
      <c r="AH9" s="59"/>
      <c r="AI9" s="60"/>
      <c r="AJ9" s="16"/>
      <c r="AK9" s="17"/>
      <c r="AL9" s="17"/>
      <c r="AM9" s="16"/>
      <c r="AN9" s="16"/>
      <c r="AO9" s="34"/>
      <c r="AP9" s="34"/>
      <c r="AQ9" s="37"/>
      <c r="AR9" s="38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</row>
    <row r="10" spans="1:74" s="9" customFormat="1" ht="20.100000000000001" customHeight="1">
      <c r="A10" s="18"/>
      <c r="B10" s="66"/>
      <c r="C10" s="718" t="s">
        <v>106</v>
      </c>
      <c r="D10" s="719"/>
      <c r="E10" s="719"/>
      <c r="F10" s="719"/>
      <c r="G10" s="719"/>
      <c r="H10" s="719"/>
      <c r="I10" s="720"/>
      <c r="J10" s="721"/>
      <c r="K10" s="721"/>
      <c r="L10" s="722"/>
      <c r="M10" s="206" t="s">
        <v>108</v>
      </c>
      <c r="N10" s="212"/>
      <c r="O10" s="723"/>
      <c r="P10" s="721"/>
      <c r="Q10" s="722"/>
      <c r="R10" s="206" t="s">
        <v>109</v>
      </c>
      <c r="S10" s="213"/>
      <c r="T10" s="721"/>
      <c r="U10" s="721"/>
      <c r="V10" s="721"/>
      <c r="W10" s="722"/>
      <c r="X10" s="206" t="s">
        <v>108</v>
      </c>
      <c r="Y10" s="212"/>
      <c r="Z10" s="723"/>
      <c r="AA10" s="721"/>
      <c r="AB10" s="722"/>
      <c r="AC10" s="206" t="s">
        <v>109</v>
      </c>
      <c r="AD10" s="213"/>
      <c r="AE10" s="59"/>
      <c r="AF10" s="59"/>
      <c r="AG10" s="59"/>
      <c r="AH10" s="59"/>
      <c r="AI10" s="60"/>
      <c r="AJ10" s="16"/>
      <c r="AK10" s="17"/>
      <c r="AL10" s="17"/>
      <c r="AM10" s="16"/>
      <c r="AN10" s="16"/>
      <c r="AO10" s="34"/>
      <c r="AP10" s="34"/>
      <c r="AQ10" s="37"/>
      <c r="AR10" s="38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</row>
    <row r="11" spans="1:74" s="9" customFormat="1" ht="4.5" customHeight="1">
      <c r="A11" s="18"/>
      <c r="B11" s="66"/>
      <c r="C11" s="6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59"/>
      <c r="Q11" s="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16"/>
      <c r="AK11" s="17"/>
      <c r="AL11" s="17"/>
      <c r="AM11" s="16"/>
      <c r="AN11" s="16"/>
      <c r="AO11" s="34"/>
      <c r="AP11" s="34"/>
      <c r="AQ11" s="37"/>
      <c r="AR11" s="38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</row>
    <row r="12" spans="1:74" s="9" customFormat="1" ht="21.95" customHeight="1" thickBot="1">
      <c r="A12" s="18"/>
      <c r="B12" s="66" t="s">
        <v>129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61"/>
      <c r="AJ12" s="14"/>
      <c r="AK12" s="15"/>
      <c r="AL12" s="15"/>
      <c r="AM12" s="14"/>
      <c r="AN12" s="14"/>
      <c r="AO12" s="35"/>
      <c r="AP12" s="35"/>
      <c r="AQ12" s="37" t="s">
        <v>129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</row>
    <row r="13" spans="1:74" s="9" customFormat="1" ht="21.95" customHeight="1">
      <c r="A13" s="18"/>
      <c r="B13" s="4"/>
      <c r="C13" s="779" t="s">
        <v>61</v>
      </c>
      <c r="D13" s="780"/>
      <c r="E13" s="780"/>
      <c r="F13" s="780"/>
      <c r="G13" s="780"/>
      <c r="H13" s="780"/>
      <c r="I13" s="780"/>
      <c r="J13" s="780"/>
      <c r="K13" s="780" t="s">
        <v>62</v>
      </c>
      <c r="L13" s="780"/>
      <c r="M13" s="780"/>
      <c r="N13" s="780"/>
      <c r="O13" s="780"/>
      <c r="P13" s="780"/>
      <c r="Q13" s="780"/>
      <c r="R13" s="780"/>
      <c r="S13" s="780"/>
      <c r="T13" s="780"/>
      <c r="U13" s="780"/>
      <c r="V13" s="780"/>
      <c r="W13" s="780"/>
      <c r="X13" s="780"/>
      <c r="Y13" s="780"/>
      <c r="Z13" s="780"/>
      <c r="AA13" s="780"/>
      <c r="AB13" s="780"/>
      <c r="AC13" s="780"/>
      <c r="AD13" s="780"/>
      <c r="AE13" s="780"/>
      <c r="AF13" s="780"/>
      <c r="AG13" s="781"/>
      <c r="AH13" s="7"/>
      <c r="AI13" s="61"/>
      <c r="AJ13" s="14"/>
      <c r="AK13" s="15"/>
      <c r="AL13" s="15"/>
      <c r="AM13" s="14"/>
      <c r="AN13" s="14"/>
      <c r="AO13" s="35"/>
      <c r="AP13" s="35"/>
      <c r="AQ13" s="40"/>
      <c r="AR13" s="676" t="s">
        <v>61</v>
      </c>
      <c r="AS13" s="677"/>
      <c r="AT13" s="677"/>
      <c r="AU13" s="677"/>
      <c r="AV13" s="677"/>
      <c r="AW13" s="677"/>
      <c r="AX13" s="677"/>
      <c r="AY13" s="678"/>
      <c r="AZ13" s="704" t="s">
        <v>62</v>
      </c>
      <c r="BA13" s="677"/>
      <c r="BB13" s="677"/>
      <c r="BC13" s="677"/>
      <c r="BD13" s="677"/>
      <c r="BE13" s="677"/>
      <c r="BF13" s="677"/>
      <c r="BG13" s="677"/>
      <c r="BH13" s="677"/>
      <c r="BI13" s="677"/>
      <c r="BJ13" s="677"/>
      <c r="BK13" s="677"/>
      <c r="BL13" s="677"/>
      <c r="BM13" s="677"/>
      <c r="BN13" s="677"/>
      <c r="BO13" s="677"/>
      <c r="BP13" s="677"/>
      <c r="BQ13" s="677"/>
      <c r="BR13" s="677"/>
      <c r="BS13" s="677"/>
      <c r="BT13" s="677"/>
      <c r="BU13" s="677"/>
      <c r="BV13" s="705"/>
    </row>
    <row r="14" spans="1:74" s="9" customFormat="1" ht="21.95" customHeight="1">
      <c r="A14" s="18"/>
      <c r="B14" s="19"/>
      <c r="C14" s="732"/>
      <c r="D14" s="733"/>
      <c r="E14" s="733"/>
      <c r="F14" s="733"/>
      <c r="G14" s="733"/>
      <c r="H14" s="733"/>
      <c r="I14" s="733"/>
      <c r="J14" s="734"/>
      <c r="K14" s="735"/>
      <c r="L14" s="736"/>
      <c r="M14" s="736"/>
      <c r="N14" s="736"/>
      <c r="O14" s="736"/>
      <c r="P14" s="736"/>
      <c r="Q14" s="736"/>
      <c r="R14" s="736"/>
      <c r="S14" s="736"/>
      <c r="T14" s="736"/>
      <c r="U14" s="736"/>
      <c r="V14" s="736"/>
      <c r="W14" s="736"/>
      <c r="X14" s="736"/>
      <c r="Y14" s="736"/>
      <c r="Z14" s="736"/>
      <c r="AA14" s="736"/>
      <c r="AB14" s="736"/>
      <c r="AC14" s="736"/>
      <c r="AD14" s="736"/>
      <c r="AE14" s="736"/>
      <c r="AF14" s="736"/>
      <c r="AG14" s="737"/>
      <c r="AH14" s="142"/>
      <c r="AI14" s="143"/>
      <c r="AJ14" s="14"/>
      <c r="AK14" s="15"/>
      <c r="AL14" s="15"/>
      <c r="AM14" s="14"/>
      <c r="AN14" s="14"/>
      <c r="AO14" s="35"/>
      <c r="AP14" s="35"/>
      <c r="AQ14" s="40"/>
      <c r="AR14" s="679" t="s">
        <v>72</v>
      </c>
      <c r="AS14" s="680"/>
      <c r="AT14" s="680"/>
      <c r="AU14" s="680"/>
      <c r="AV14" s="680"/>
      <c r="AW14" s="680"/>
      <c r="AX14" s="680"/>
      <c r="AY14" s="681"/>
      <c r="AZ14" s="706" t="s">
        <v>73</v>
      </c>
      <c r="BA14" s="707"/>
      <c r="BB14" s="707"/>
      <c r="BC14" s="707"/>
      <c r="BD14" s="707"/>
      <c r="BE14" s="707"/>
      <c r="BF14" s="707"/>
      <c r="BG14" s="707"/>
      <c r="BH14" s="707"/>
      <c r="BI14" s="707"/>
      <c r="BJ14" s="707"/>
      <c r="BK14" s="707"/>
      <c r="BL14" s="707"/>
      <c r="BM14" s="707"/>
      <c r="BN14" s="707"/>
      <c r="BO14" s="707"/>
      <c r="BP14" s="707"/>
      <c r="BQ14" s="707"/>
      <c r="BR14" s="707"/>
      <c r="BS14" s="707"/>
      <c r="BT14" s="707"/>
      <c r="BU14" s="707"/>
      <c r="BV14" s="708"/>
    </row>
    <row r="15" spans="1:74" s="9" customFormat="1" ht="21.95" customHeight="1">
      <c r="A15" s="18"/>
      <c r="B15" s="19"/>
      <c r="C15" s="782"/>
      <c r="D15" s="783"/>
      <c r="E15" s="783"/>
      <c r="F15" s="783"/>
      <c r="G15" s="783"/>
      <c r="H15" s="783"/>
      <c r="I15" s="783"/>
      <c r="J15" s="784"/>
      <c r="K15" s="785"/>
      <c r="L15" s="786"/>
      <c r="M15" s="786"/>
      <c r="N15" s="786"/>
      <c r="O15" s="786"/>
      <c r="P15" s="786"/>
      <c r="Q15" s="786"/>
      <c r="R15" s="786"/>
      <c r="S15" s="786"/>
      <c r="T15" s="786"/>
      <c r="U15" s="786"/>
      <c r="V15" s="786"/>
      <c r="W15" s="786"/>
      <c r="X15" s="786"/>
      <c r="Y15" s="786"/>
      <c r="Z15" s="786"/>
      <c r="AA15" s="786"/>
      <c r="AB15" s="786"/>
      <c r="AC15" s="786"/>
      <c r="AD15" s="786"/>
      <c r="AE15" s="786"/>
      <c r="AF15" s="786"/>
      <c r="AG15" s="787"/>
      <c r="AH15" s="142"/>
      <c r="AI15" s="143"/>
      <c r="AJ15" s="14"/>
      <c r="AK15" s="15"/>
      <c r="AL15" s="15"/>
      <c r="AM15" s="14"/>
      <c r="AN15" s="14"/>
      <c r="AO15" s="35"/>
      <c r="AP15" s="35"/>
      <c r="AQ15" s="40"/>
      <c r="AR15" s="682" t="s">
        <v>121</v>
      </c>
      <c r="AS15" s="683"/>
      <c r="AT15" s="683"/>
      <c r="AU15" s="683"/>
      <c r="AV15" s="683"/>
      <c r="AW15" s="683"/>
      <c r="AX15" s="683"/>
      <c r="AY15" s="684"/>
      <c r="AZ15" s="709" t="s">
        <v>122</v>
      </c>
      <c r="BA15" s="710"/>
      <c r="BB15" s="710"/>
      <c r="BC15" s="710"/>
      <c r="BD15" s="710"/>
      <c r="BE15" s="710"/>
      <c r="BF15" s="710"/>
      <c r="BG15" s="710"/>
      <c r="BH15" s="710"/>
      <c r="BI15" s="710"/>
      <c r="BJ15" s="710"/>
      <c r="BK15" s="710"/>
      <c r="BL15" s="710"/>
      <c r="BM15" s="710"/>
      <c r="BN15" s="710"/>
      <c r="BO15" s="710"/>
      <c r="BP15" s="710"/>
      <c r="BQ15" s="710"/>
      <c r="BR15" s="710"/>
      <c r="BS15" s="710"/>
      <c r="BT15" s="710"/>
      <c r="BU15" s="710"/>
      <c r="BV15" s="711"/>
    </row>
    <row r="16" spans="1:74" s="9" customFormat="1" ht="21.95" customHeight="1" thickBot="1">
      <c r="A16" s="18"/>
      <c r="B16" s="19"/>
      <c r="C16" s="726"/>
      <c r="D16" s="727"/>
      <c r="E16" s="727"/>
      <c r="F16" s="727"/>
      <c r="G16" s="727"/>
      <c r="H16" s="727"/>
      <c r="I16" s="727"/>
      <c r="J16" s="728"/>
      <c r="K16" s="729"/>
      <c r="L16" s="730"/>
      <c r="M16" s="730"/>
      <c r="N16" s="730"/>
      <c r="O16" s="730"/>
      <c r="P16" s="730"/>
      <c r="Q16" s="730"/>
      <c r="R16" s="730"/>
      <c r="S16" s="730"/>
      <c r="T16" s="730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1"/>
      <c r="AH16" s="142"/>
      <c r="AI16" s="143"/>
      <c r="AJ16" s="14"/>
      <c r="AK16" s="15" t="b">
        <v>0</v>
      </c>
      <c r="AL16" s="15" t="b">
        <v>0</v>
      </c>
      <c r="AM16" s="14"/>
      <c r="AN16" s="14"/>
      <c r="AO16" s="35"/>
      <c r="AP16" s="35"/>
      <c r="AQ16" s="40"/>
      <c r="AR16" s="685" t="s">
        <v>112</v>
      </c>
      <c r="AS16" s="686"/>
      <c r="AT16" s="686"/>
      <c r="AU16" s="686"/>
      <c r="AV16" s="686"/>
      <c r="AW16" s="686"/>
      <c r="AX16" s="686"/>
      <c r="AY16" s="687"/>
      <c r="AZ16" s="712" t="s">
        <v>113</v>
      </c>
      <c r="BA16" s="713"/>
      <c r="BB16" s="713"/>
      <c r="BC16" s="713"/>
      <c r="BD16" s="713"/>
      <c r="BE16" s="713"/>
      <c r="BF16" s="713"/>
      <c r="BG16" s="713"/>
      <c r="BH16" s="713"/>
      <c r="BI16" s="713"/>
      <c r="BJ16" s="713"/>
      <c r="BK16" s="713"/>
      <c r="BL16" s="713"/>
      <c r="BM16" s="713"/>
      <c r="BN16" s="713"/>
      <c r="BO16" s="713"/>
      <c r="BP16" s="713"/>
      <c r="BQ16" s="713"/>
      <c r="BR16" s="713"/>
      <c r="BS16" s="713"/>
      <c r="BT16" s="713"/>
      <c r="BU16" s="713"/>
      <c r="BV16" s="714"/>
    </row>
    <row r="17" spans="1:74" s="9" customFormat="1" ht="7.5" customHeight="1">
      <c r="A17" s="18"/>
      <c r="B17" s="19"/>
      <c r="C17" s="162"/>
      <c r="D17" s="162"/>
      <c r="E17" s="162"/>
      <c r="F17" s="162"/>
      <c r="G17" s="162"/>
      <c r="H17" s="162"/>
      <c r="I17" s="162"/>
      <c r="J17" s="162"/>
      <c r="K17" s="163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42"/>
      <c r="AI17" s="143"/>
      <c r="AJ17" s="14"/>
      <c r="AK17" s="15" t="b">
        <v>0</v>
      </c>
      <c r="AL17" s="15" t="b">
        <v>0</v>
      </c>
      <c r="AM17" s="14"/>
      <c r="AN17" s="14"/>
      <c r="AO17" s="35"/>
      <c r="AP17" s="35"/>
      <c r="AQ17" s="40"/>
      <c r="AR17" s="165"/>
      <c r="AS17" s="165"/>
      <c r="AT17" s="165"/>
      <c r="AU17" s="165"/>
      <c r="AV17" s="165"/>
      <c r="AW17" s="165"/>
      <c r="AX17" s="165"/>
      <c r="AY17" s="165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</row>
    <row r="18" spans="1:74" s="9" customFormat="1" ht="20.100000000000001" customHeight="1">
      <c r="A18" s="18"/>
      <c r="B18" s="66" t="s">
        <v>128</v>
      </c>
      <c r="C18" s="6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59"/>
      <c r="Q18" s="8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16"/>
      <c r="AK18" s="17"/>
      <c r="AL18" s="17"/>
      <c r="AM18" s="16"/>
      <c r="AN18" s="16"/>
      <c r="AO18" s="34"/>
      <c r="AP18" s="34"/>
      <c r="AQ18" s="37"/>
      <c r="AR18" s="38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</row>
    <row r="19" spans="1:74" s="9" customFormat="1" ht="20.100000000000001" customHeight="1">
      <c r="A19" s="18"/>
      <c r="B19" s="26" t="s">
        <v>125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62"/>
      <c r="AJ19" s="16"/>
      <c r="AK19" s="17"/>
      <c r="AL19" s="17"/>
      <c r="AM19" s="16"/>
      <c r="AN19" s="16"/>
      <c r="AO19" s="34"/>
      <c r="AP19" s="34"/>
      <c r="AQ19" s="37"/>
      <c r="AR19" s="38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</row>
    <row r="20" spans="1:74" s="9" customFormat="1" ht="20.100000000000001" customHeight="1">
      <c r="A20" s="18"/>
      <c r="B20" s="26"/>
      <c r="C20" s="3" t="s">
        <v>430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62"/>
      <c r="AJ20" s="16"/>
      <c r="AK20" s="17"/>
      <c r="AL20" s="17"/>
      <c r="AM20" s="16"/>
      <c r="AN20" s="16"/>
      <c r="AO20" s="34"/>
      <c r="AP20" s="34"/>
      <c r="AQ20" s="37"/>
      <c r="AR20" s="38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</row>
    <row r="21" spans="1:74" s="9" customFormat="1" ht="19.5" hidden="1" customHeight="1">
      <c r="A21" s="18"/>
      <c r="B21" s="27"/>
      <c r="C21" s="17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62"/>
      <c r="AJ21" s="16"/>
      <c r="AK21" s="17"/>
      <c r="AL21" s="17"/>
      <c r="AM21" s="16"/>
      <c r="AN21" s="16"/>
      <c r="AO21" s="34"/>
      <c r="AP21" s="34"/>
      <c r="AQ21" s="37"/>
      <c r="AR21" s="38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</row>
    <row r="22" spans="1:74" s="9" customFormat="1" ht="20.100000000000001" customHeight="1">
      <c r="A22" s="18"/>
      <c r="B22" s="27"/>
      <c r="C22" s="699" t="s">
        <v>71</v>
      </c>
      <c r="D22" s="700"/>
      <c r="E22" s="700"/>
      <c r="F22" s="700"/>
      <c r="G22" s="701"/>
      <c r="H22" s="702" t="s">
        <v>74</v>
      </c>
      <c r="I22" s="703"/>
      <c r="J22" s="699" t="s">
        <v>71</v>
      </c>
      <c r="K22" s="700"/>
      <c r="L22" s="700"/>
      <c r="M22" s="700"/>
      <c r="N22" s="701"/>
      <c r="O22" s="702" t="s">
        <v>74</v>
      </c>
      <c r="P22" s="703"/>
      <c r="Q22" s="699" t="s">
        <v>71</v>
      </c>
      <c r="R22" s="700"/>
      <c r="S22" s="700"/>
      <c r="T22" s="700"/>
      <c r="U22" s="701"/>
      <c r="V22" s="702" t="s">
        <v>74</v>
      </c>
      <c r="W22" s="703"/>
      <c r="X22" s="699" t="s">
        <v>71</v>
      </c>
      <c r="Y22" s="700"/>
      <c r="Z22" s="700"/>
      <c r="AA22" s="700"/>
      <c r="AB22" s="701"/>
      <c r="AC22" s="702" t="s">
        <v>74</v>
      </c>
      <c r="AD22" s="703"/>
      <c r="AE22" s="42"/>
      <c r="AF22" s="42"/>
      <c r="AG22" s="42"/>
      <c r="AH22" s="42"/>
      <c r="AI22" s="62"/>
      <c r="AJ22" s="16"/>
      <c r="AK22" s="17"/>
      <c r="AL22" s="17"/>
      <c r="AM22" s="16"/>
      <c r="AN22" s="16"/>
      <c r="AO22" s="34"/>
      <c r="AP22" s="34"/>
      <c r="AQ22" s="37"/>
      <c r="AR22" s="38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</row>
    <row r="23" spans="1:74" s="9" customFormat="1" ht="20.100000000000001" customHeight="1">
      <c r="A23" s="18"/>
      <c r="B23" s="146"/>
      <c r="C23" s="745"/>
      <c r="D23" s="746"/>
      <c r="E23" s="746"/>
      <c r="F23" s="746"/>
      <c r="G23" s="747"/>
      <c r="H23" s="776" t="str">
        <f>IF(C23="","",C23)</f>
        <v/>
      </c>
      <c r="I23" s="777"/>
      <c r="J23" s="745"/>
      <c r="K23" s="746"/>
      <c r="L23" s="746"/>
      <c r="M23" s="746"/>
      <c r="N23" s="747"/>
      <c r="O23" s="776" t="str">
        <f>IF(J23="","",J23)</f>
        <v/>
      </c>
      <c r="P23" s="777"/>
      <c r="Q23" s="745"/>
      <c r="R23" s="746"/>
      <c r="S23" s="746"/>
      <c r="T23" s="746"/>
      <c r="U23" s="747"/>
      <c r="V23" s="776" t="str">
        <f>IF(Q23="","",Q23)</f>
        <v/>
      </c>
      <c r="W23" s="777"/>
      <c r="X23" s="745"/>
      <c r="Y23" s="746"/>
      <c r="Z23" s="746"/>
      <c r="AA23" s="746"/>
      <c r="AB23" s="747"/>
      <c r="AC23" s="776" t="str">
        <f>IF(X23="","",X23)</f>
        <v/>
      </c>
      <c r="AD23" s="777"/>
      <c r="AE23" s="20"/>
      <c r="AF23" s="20"/>
      <c r="AG23" s="20"/>
      <c r="AH23" s="20"/>
      <c r="AI23" s="144"/>
      <c r="AJ23" s="16"/>
      <c r="AK23" s="17"/>
      <c r="AL23" s="17"/>
      <c r="AM23" s="16"/>
      <c r="AN23" s="16"/>
      <c r="AO23" s="34"/>
      <c r="AP23" s="34"/>
      <c r="AQ23" s="37"/>
      <c r="AR23" s="38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</row>
    <row r="24" spans="1:74" s="5" customFormat="1" ht="14.25" customHeight="1">
      <c r="A24" s="19"/>
      <c r="B24" s="63"/>
      <c r="C24" s="161" t="s">
        <v>120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6"/>
      <c r="AF24" s="6"/>
      <c r="AG24" s="6"/>
      <c r="AH24" s="59"/>
      <c r="AI24" s="60"/>
      <c r="AJ24" s="188"/>
      <c r="AK24" s="188"/>
      <c r="AL24" s="188"/>
      <c r="AM24" s="188"/>
      <c r="AN24" s="188"/>
      <c r="AO24" s="36"/>
      <c r="AP24" s="36"/>
    </row>
    <row r="25" spans="1:74" s="5" customFormat="1" ht="10.5" customHeight="1">
      <c r="A25" s="19"/>
      <c r="B25" s="63"/>
      <c r="C25" s="159" t="s">
        <v>87</v>
      </c>
      <c r="D25" s="160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59"/>
      <c r="AF25" s="59"/>
      <c r="AG25" s="59"/>
      <c r="AH25" s="59"/>
      <c r="AI25" s="60"/>
      <c r="AJ25" s="188"/>
      <c r="AK25" s="188"/>
      <c r="AL25" s="188"/>
      <c r="AM25" s="188"/>
      <c r="AN25" s="188"/>
      <c r="AO25" s="36"/>
      <c r="AP25" s="36"/>
    </row>
    <row r="26" spans="1:74" s="5" customFormat="1" ht="12.75" customHeight="1">
      <c r="A26" s="19"/>
      <c r="B26" s="63"/>
      <c r="C26" s="253" t="s">
        <v>88</v>
      </c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59"/>
      <c r="AF26" s="59"/>
      <c r="AG26" s="59"/>
      <c r="AH26" s="59"/>
      <c r="AI26" s="60"/>
      <c r="AJ26" s="188"/>
      <c r="AK26" s="188"/>
      <c r="AL26" s="188"/>
      <c r="AM26" s="188"/>
      <c r="AN26" s="188"/>
      <c r="AO26" s="36"/>
      <c r="AP26" s="36"/>
    </row>
    <row r="27" spans="1:74" s="5" customFormat="1" ht="6" customHeight="1">
      <c r="A27" s="19"/>
      <c r="B27" s="63"/>
      <c r="C27" s="161"/>
      <c r="D27" s="160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59"/>
      <c r="AF27" s="59"/>
      <c r="AG27" s="59"/>
      <c r="AH27" s="59"/>
      <c r="AI27" s="60"/>
      <c r="AJ27" s="188"/>
      <c r="AK27" s="188"/>
      <c r="AL27" s="188"/>
      <c r="AM27" s="188"/>
      <c r="AN27" s="188"/>
      <c r="AO27" s="36"/>
      <c r="AP27" s="36"/>
    </row>
    <row r="28" spans="1:74" ht="20.100000000000001" customHeight="1">
      <c r="A28" s="21"/>
      <c r="B28" s="23" t="s">
        <v>114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62"/>
      <c r="AJ28" s="14"/>
      <c r="AK28" s="15"/>
      <c r="AL28" s="15"/>
      <c r="AM28" s="14"/>
      <c r="AN28" s="14"/>
    </row>
    <row r="29" spans="1:74" ht="20.100000000000001" customHeight="1">
      <c r="A29" s="21"/>
      <c r="B29" s="20"/>
      <c r="C29" s="766" t="s">
        <v>4</v>
      </c>
      <c r="D29" s="766"/>
      <c r="E29" s="766"/>
      <c r="F29" s="766"/>
      <c r="G29" s="766"/>
      <c r="H29" s="214" t="s">
        <v>57</v>
      </c>
      <c r="I29" s="214"/>
      <c r="J29" s="214"/>
      <c r="K29" s="767"/>
      <c r="L29" s="768"/>
      <c r="M29" s="768"/>
      <c r="N29" s="768"/>
      <c r="O29" s="769"/>
      <c r="P29" s="214" t="s">
        <v>53</v>
      </c>
      <c r="Q29" s="214"/>
      <c r="R29" s="770"/>
      <c r="S29" s="771"/>
      <c r="T29" s="771"/>
      <c r="U29" s="771"/>
      <c r="V29" s="771"/>
      <c r="W29" s="772"/>
      <c r="X29" s="214"/>
      <c r="Y29" s="214" t="s">
        <v>54</v>
      </c>
      <c r="Z29" s="215"/>
      <c r="AA29" s="773"/>
      <c r="AB29" s="774"/>
      <c r="AC29" s="774"/>
      <c r="AD29" s="774"/>
      <c r="AE29" s="774"/>
      <c r="AF29" s="774"/>
      <c r="AG29" s="775"/>
      <c r="AH29" s="20"/>
      <c r="AI29" s="144"/>
      <c r="AJ29" s="14"/>
      <c r="AK29" s="15"/>
      <c r="AL29" s="15"/>
      <c r="AM29" s="14"/>
      <c r="AN29" s="14"/>
    </row>
    <row r="30" spans="1:74" ht="20.100000000000001" customHeight="1">
      <c r="A30" s="21"/>
      <c r="B30" s="20"/>
      <c r="C30" s="748" t="s">
        <v>52</v>
      </c>
      <c r="D30" s="749"/>
      <c r="E30" s="750"/>
      <c r="F30" s="757" t="s">
        <v>115</v>
      </c>
      <c r="G30" s="757"/>
      <c r="H30" s="24" t="s">
        <v>59</v>
      </c>
      <c r="I30" s="24"/>
      <c r="J30" s="24"/>
      <c r="K30" s="759"/>
      <c r="L30" s="760"/>
      <c r="M30" s="760"/>
      <c r="N30" s="760"/>
      <c r="O30" s="761"/>
      <c r="P30" s="24" t="s">
        <v>55</v>
      </c>
      <c r="Q30" s="24"/>
      <c r="R30" s="759"/>
      <c r="S30" s="760"/>
      <c r="T30" s="760"/>
      <c r="U30" s="760"/>
      <c r="V30" s="760"/>
      <c r="W30" s="761"/>
      <c r="X30" s="24" t="s">
        <v>58</v>
      </c>
      <c r="Y30" s="24"/>
      <c r="Z30" s="24"/>
      <c r="AA30" s="759"/>
      <c r="AB30" s="760"/>
      <c r="AC30" s="760"/>
      <c r="AD30" s="760"/>
      <c r="AE30" s="760"/>
      <c r="AF30" s="760"/>
      <c r="AG30" s="762"/>
      <c r="AH30" s="20"/>
      <c r="AI30" s="144"/>
      <c r="AJ30" s="14"/>
      <c r="AK30" s="15"/>
      <c r="AL30" s="15"/>
      <c r="AM30" s="14"/>
      <c r="AN30" s="14"/>
    </row>
    <row r="31" spans="1:74" ht="20.100000000000001" customHeight="1">
      <c r="A31" s="20"/>
      <c r="B31" s="20"/>
      <c r="C31" s="751"/>
      <c r="D31" s="752"/>
      <c r="E31" s="753"/>
      <c r="F31" s="758"/>
      <c r="G31" s="758"/>
      <c r="H31" s="25" t="s">
        <v>60</v>
      </c>
      <c r="I31" s="25"/>
      <c r="J31" s="25"/>
      <c r="K31" s="763"/>
      <c r="L31" s="764"/>
      <c r="M31" s="25" t="s">
        <v>3</v>
      </c>
      <c r="N31" s="25"/>
      <c r="O31" s="25" t="s">
        <v>56</v>
      </c>
      <c r="P31" s="25"/>
      <c r="Q31" s="25"/>
      <c r="R31" s="25"/>
      <c r="S31" s="25"/>
      <c r="T31" s="25"/>
      <c r="U31" s="25"/>
      <c r="V31" s="25"/>
      <c r="W31" s="25"/>
      <c r="X31" s="763"/>
      <c r="Y31" s="764"/>
      <c r="Z31" s="25" t="s">
        <v>3</v>
      </c>
      <c r="AA31" s="25"/>
      <c r="AB31" s="25"/>
      <c r="AC31" s="25"/>
      <c r="AD31" s="25"/>
      <c r="AE31" s="25"/>
      <c r="AF31" s="25"/>
      <c r="AG31" s="216"/>
      <c r="AH31" s="20"/>
      <c r="AI31" s="144"/>
      <c r="AJ31" s="14"/>
      <c r="AK31" s="15"/>
      <c r="AL31" s="15"/>
      <c r="AM31" s="14"/>
      <c r="AN31" s="14"/>
    </row>
    <row r="32" spans="1:74" ht="20.100000000000001" customHeight="1">
      <c r="A32" s="20"/>
      <c r="B32" s="20"/>
      <c r="C32" s="754"/>
      <c r="D32" s="755"/>
      <c r="E32" s="756"/>
      <c r="F32" s="765" t="s">
        <v>51</v>
      </c>
      <c r="G32" s="765"/>
      <c r="H32" s="691"/>
      <c r="I32" s="692"/>
      <c r="J32" s="25" t="s">
        <v>3</v>
      </c>
      <c r="K32" s="693" t="s">
        <v>2</v>
      </c>
      <c r="L32" s="694"/>
      <c r="M32" s="695"/>
      <c r="N32" s="696"/>
      <c r="O32" s="697"/>
      <c r="P32" s="697"/>
      <c r="Q32" s="697"/>
      <c r="R32" s="697"/>
      <c r="S32" s="697"/>
      <c r="T32" s="697"/>
      <c r="U32" s="697"/>
      <c r="V32" s="697"/>
      <c r="W32" s="697"/>
      <c r="X32" s="697"/>
      <c r="Y32" s="697"/>
      <c r="Z32" s="697"/>
      <c r="AA32" s="697"/>
      <c r="AB32" s="697"/>
      <c r="AC32" s="697"/>
      <c r="AD32" s="697"/>
      <c r="AE32" s="697"/>
      <c r="AF32" s="697"/>
      <c r="AG32" s="698"/>
      <c r="AH32" s="20"/>
      <c r="AI32" s="145"/>
      <c r="AJ32" s="14"/>
      <c r="AK32" s="15"/>
      <c r="AL32" s="15"/>
      <c r="AM32" s="14"/>
      <c r="AN32" s="14"/>
    </row>
    <row r="33" spans="1:42" s="9" customFormat="1" ht="5.0999999999999996" customHeight="1">
      <c r="A33" s="8"/>
      <c r="B33" s="63"/>
      <c r="C33" s="6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59"/>
      <c r="Q33" s="8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J33" s="16"/>
      <c r="AK33" s="17"/>
      <c r="AL33" s="17"/>
      <c r="AM33" s="16"/>
      <c r="AN33" s="16"/>
      <c r="AO33" s="34"/>
      <c r="AP33" s="34"/>
    </row>
    <row r="34" spans="1:42" ht="19.5" customHeight="1">
      <c r="A34" s="3"/>
      <c r="B34" s="26" t="s">
        <v>126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14"/>
      <c r="AK34" s="15"/>
      <c r="AL34" s="15"/>
      <c r="AM34" s="14"/>
      <c r="AN34" s="14"/>
      <c r="AO34" s="34"/>
      <c r="AP34" s="34"/>
    </row>
    <row r="35" spans="1:42" ht="14.1" customHeight="1">
      <c r="A35" s="3"/>
      <c r="B35" s="3"/>
      <c r="C35" s="45" t="s">
        <v>69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14"/>
      <c r="AK35" s="15"/>
      <c r="AL35" s="15"/>
      <c r="AM35" s="14"/>
      <c r="AN35" s="14"/>
      <c r="AO35" s="34"/>
      <c r="AP35" s="34"/>
    </row>
    <row r="36" spans="1:42" ht="14.1" customHeight="1">
      <c r="A36" s="3"/>
      <c r="B36" s="3"/>
      <c r="C36" s="45" t="s">
        <v>70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14"/>
      <c r="AK36" s="15"/>
      <c r="AL36" s="15"/>
      <c r="AM36" s="14"/>
      <c r="AN36" s="14"/>
      <c r="AO36" s="34"/>
      <c r="AP36" s="34"/>
    </row>
    <row r="37" spans="1:42" ht="14.1" customHeight="1">
      <c r="A37" s="3"/>
      <c r="B37" s="3"/>
      <c r="C37" s="45" t="s">
        <v>124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14"/>
      <c r="AK37" s="15"/>
      <c r="AL37" s="15"/>
      <c r="AM37" s="14"/>
      <c r="AN37" s="14"/>
      <c r="AO37" s="34"/>
      <c r="AP37" s="34"/>
    </row>
    <row r="38" spans="1:42" ht="3" customHeight="1">
      <c r="A38" s="20"/>
      <c r="B38" s="20"/>
      <c r="C38" s="4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20"/>
      <c r="AH38" s="20"/>
      <c r="AI38" s="20"/>
      <c r="AJ38" s="14"/>
      <c r="AK38" s="15"/>
      <c r="AL38" s="15"/>
      <c r="AM38" s="14"/>
      <c r="AN38" s="14"/>
      <c r="AO38" s="34"/>
      <c r="AP38" s="34"/>
    </row>
    <row r="39" spans="1:42" ht="16.5" customHeight="1">
      <c r="A39" s="20"/>
      <c r="B39" s="20"/>
      <c r="C39" s="54"/>
      <c r="D39" s="157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44"/>
      <c r="AH39" s="20"/>
      <c r="AI39" s="20"/>
      <c r="AJ39" s="14"/>
      <c r="AK39" s="15"/>
      <c r="AL39" s="15"/>
      <c r="AM39" s="14"/>
      <c r="AN39" s="14"/>
      <c r="AO39" s="34"/>
      <c r="AP39" s="34"/>
    </row>
    <row r="40" spans="1:42" ht="4.5" customHeight="1">
      <c r="A40" s="20"/>
      <c r="B40" s="20"/>
      <c r="C40" s="3"/>
      <c r="D40" s="87"/>
      <c r="E40" s="87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20"/>
      <c r="AH40" s="20"/>
      <c r="AI40" s="20"/>
      <c r="AJ40" s="14"/>
      <c r="AK40" s="15"/>
      <c r="AL40" s="15"/>
      <c r="AM40" s="14"/>
      <c r="AN40" s="14"/>
      <c r="AO40" s="34"/>
      <c r="AP40" s="34"/>
    </row>
    <row r="41" spans="1:42" ht="20.100000000000001" customHeight="1">
      <c r="A41" s="21"/>
      <c r="B41" s="26" t="s">
        <v>127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62"/>
      <c r="AJ41" s="14"/>
      <c r="AK41" s="15"/>
      <c r="AL41" s="15"/>
      <c r="AM41" s="14"/>
      <c r="AN41" s="14"/>
      <c r="AO41" s="34"/>
      <c r="AP41" s="34"/>
    </row>
    <row r="42" spans="1:42" ht="15" customHeight="1">
      <c r="A42" s="21"/>
      <c r="B42" s="27"/>
      <c r="C42" s="3" t="s">
        <v>418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62"/>
      <c r="AJ42" s="14"/>
      <c r="AK42" s="15"/>
      <c r="AL42" s="15"/>
      <c r="AM42" s="14"/>
      <c r="AN42" s="14"/>
      <c r="AO42" s="34"/>
      <c r="AP42" s="34"/>
    </row>
    <row r="43" spans="1:42" ht="14.25" customHeight="1">
      <c r="A43" s="21"/>
      <c r="B43" s="27"/>
      <c r="C43" s="47" t="s">
        <v>75</v>
      </c>
      <c r="D43" s="47"/>
      <c r="E43" s="47"/>
      <c r="F43" s="47"/>
      <c r="G43" s="47"/>
      <c r="H43" s="64"/>
      <c r="I43" s="64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64"/>
      <c r="X43" s="64"/>
      <c r="Y43" s="47"/>
      <c r="Z43" s="47"/>
      <c r="AA43" s="47"/>
      <c r="AB43" s="47"/>
      <c r="AC43" s="47"/>
      <c r="AD43" s="47"/>
      <c r="AE43" s="47"/>
      <c r="AF43" s="47"/>
      <c r="AG43" s="3"/>
      <c r="AH43" s="3"/>
      <c r="AI43" s="62"/>
      <c r="AJ43" s="14"/>
      <c r="AK43" s="15"/>
      <c r="AL43" s="15"/>
      <c r="AM43" s="14"/>
      <c r="AN43" s="14"/>
      <c r="AO43" s="34"/>
      <c r="AP43" s="34"/>
    </row>
    <row r="44" spans="1:42" ht="14.25" customHeight="1">
      <c r="A44" s="21"/>
      <c r="B44" s="27"/>
      <c r="C44" s="3" t="s">
        <v>172</v>
      </c>
      <c r="D44" s="4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62"/>
      <c r="AJ44" s="14"/>
      <c r="AK44" s="15"/>
      <c r="AL44" s="15"/>
      <c r="AM44" s="14"/>
      <c r="AN44" s="14"/>
      <c r="AO44" s="34"/>
      <c r="AP44" s="34"/>
    </row>
    <row r="45" spans="1:42" ht="5.0999999999999996" customHeight="1">
      <c r="A45" s="21"/>
      <c r="B45" s="3"/>
      <c r="C45" s="4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62"/>
      <c r="AJ45" s="14"/>
      <c r="AK45" s="15"/>
      <c r="AL45" s="15"/>
      <c r="AM45" s="14"/>
      <c r="AN45" s="14"/>
      <c r="AO45" s="34"/>
      <c r="AP45" s="34"/>
    </row>
    <row r="46" spans="1:42" ht="19.5" customHeight="1">
      <c r="A46" s="20"/>
      <c r="B46" s="26" t="s">
        <v>130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62"/>
      <c r="AJ46" s="14"/>
      <c r="AK46" s="15"/>
      <c r="AL46" s="15"/>
      <c r="AM46" s="14"/>
      <c r="AN46" s="14"/>
      <c r="AO46" s="34"/>
      <c r="AP46" s="34"/>
    </row>
    <row r="47" spans="1:42" s="12" customFormat="1" ht="5.0999999999999996" customHeight="1">
      <c r="A47" s="22"/>
      <c r="B47" s="14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14"/>
      <c r="AK47" s="15"/>
      <c r="AL47" s="15"/>
      <c r="AM47" s="14"/>
      <c r="AN47" s="14"/>
      <c r="AO47" s="34"/>
      <c r="AP47" s="34"/>
    </row>
    <row r="48" spans="1:42" s="12" customFormat="1" ht="18.75" customHeight="1">
      <c r="A48" s="22"/>
      <c r="B48" s="22"/>
      <c r="C48" s="688" t="s">
        <v>158</v>
      </c>
      <c r="D48" s="689"/>
      <c r="E48" s="689"/>
      <c r="F48" s="689"/>
      <c r="G48" s="689"/>
      <c r="H48" s="689"/>
      <c r="I48" s="689"/>
      <c r="J48" s="689"/>
      <c r="K48" s="689"/>
      <c r="L48" s="689"/>
      <c r="M48" s="689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689"/>
      <c r="AA48" s="689"/>
      <c r="AB48" s="689"/>
      <c r="AC48" s="689"/>
      <c r="AD48" s="689"/>
      <c r="AE48" s="689"/>
      <c r="AF48" s="689"/>
      <c r="AG48" s="690"/>
      <c r="AH48" s="22"/>
      <c r="AI48" s="22"/>
      <c r="AJ48" s="14"/>
      <c r="AK48" s="15"/>
      <c r="AL48" s="15"/>
      <c r="AM48" s="14"/>
      <c r="AN48" s="14"/>
      <c r="AO48" s="34"/>
      <c r="AP48" s="34"/>
    </row>
    <row r="49" spans="1:42" s="12" customFormat="1" ht="18.75" customHeight="1">
      <c r="A49" s="22"/>
      <c r="B49" s="22"/>
      <c r="C49" s="148"/>
      <c r="D49" s="43"/>
      <c r="E49" s="193" t="s">
        <v>166</v>
      </c>
      <c r="F49" s="55"/>
      <c r="G49" s="55"/>
      <c r="H49" s="183"/>
      <c r="I49" s="55"/>
      <c r="J49" s="43"/>
      <c r="K49" s="194" t="s">
        <v>167</v>
      </c>
      <c r="L49" s="43"/>
      <c r="M49" s="43"/>
      <c r="N49" s="43"/>
      <c r="O49" s="54"/>
      <c r="P49" s="44"/>
      <c r="Q49" s="44"/>
      <c r="R49" s="54"/>
      <c r="S49" s="44"/>
      <c r="T49" s="44"/>
      <c r="U49" s="193" t="s">
        <v>165</v>
      </c>
      <c r="V49" s="54"/>
      <c r="W49" s="54"/>
      <c r="X49" s="54" t="s">
        <v>76</v>
      </c>
      <c r="Y49" s="665"/>
      <c r="Z49" s="665"/>
      <c r="AA49" s="665"/>
      <c r="AB49" s="665"/>
      <c r="AC49" s="665"/>
      <c r="AD49" s="665"/>
      <c r="AE49" s="665"/>
      <c r="AF49" s="665"/>
      <c r="AG49" s="56" t="s">
        <v>78</v>
      </c>
      <c r="AH49" s="22"/>
      <c r="AI49" s="22"/>
      <c r="AJ49" s="14"/>
      <c r="AK49" s="84" t="b">
        <v>0</v>
      </c>
      <c r="AL49" s="84" t="b">
        <v>0</v>
      </c>
      <c r="AM49" s="14"/>
      <c r="AN49" s="14"/>
      <c r="AO49" s="34"/>
      <c r="AP49" s="34"/>
    </row>
    <row r="50" spans="1:42" ht="18.75" customHeight="1">
      <c r="A50" s="20"/>
      <c r="B50" s="20"/>
      <c r="C50" s="148"/>
      <c r="D50" s="43"/>
      <c r="E50" s="193" t="s">
        <v>89</v>
      </c>
      <c r="F50" s="55"/>
      <c r="G50" s="55"/>
      <c r="H50" s="54" t="s">
        <v>76</v>
      </c>
      <c r="I50" s="666"/>
      <c r="J50" s="666"/>
      <c r="K50" s="666"/>
      <c r="L50" s="666"/>
      <c r="M50" s="54" t="s">
        <v>78</v>
      </c>
      <c r="N50" s="43"/>
      <c r="O50" s="194" t="s">
        <v>168</v>
      </c>
      <c r="P50" s="44"/>
      <c r="Q50" s="44"/>
      <c r="R50" s="54" t="s">
        <v>76</v>
      </c>
      <c r="S50" s="666"/>
      <c r="T50" s="666"/>
      <c r="U50" s="666"/>
      <c r="V50" s="666"/>
      <c r="W50" s="666"/>
      <c r="X50" s="54" t="s">
        <v>78</v>
      </c>
      <c r="Y50" s="54"/>
      <c r="Z50" s="54"/>
      <c r="AA50" s="193" t="s">
        <v>157</v>
      </c>
      <c r="AB50" s="54"/>
      <c r="AC50" s="184"/>
      <c r="AD50" s="184"/>
      <c r="AE50" s="184"/>
      <c r="AF50" s="184"/>
      <c r="AG50" s="56"/>
      <c r="AH50" s="20"/>
      <c r="AI50" s="20"/>
      <c r="AJ50" s="14"/>
      <c r="AK50" s="84" t="b">
        <v>0</v>
      </c>
      <c r="AL50" s="84" t="b">
        <v>0</v>
      </c>
      <c r="AM50" s="14"/>
      <c r="AN50" s="14"/>
      <c r="AO50" s="34"/>
      <c r="AP50" s="34"/>
    </row>
    <row r="51" spans="1:42" ht="18.75" customHeight="1">
      <c r="A51" s="20"/>
      <c r="B51" s="20"/>
      <c r="C51" s="149"/>
      <c r="D51" s="44"/>
      <c r="E51" s="193" t="s">
        <v>169</v>
      </c>
      <c r="F51" s="54"/>
      <c r="G51" s="54"/>
      <c r="H51" s="184"/>
      <c r="I51" s="184"/>
      <c r="J51" s="184"/>
      <c r="K51" s="54" t="s">
        <v>76</v>
      </c>
      <c r="L51" s="666"/>
      <c r="M51" s="666"/>
      <c r="N51" s="666"/>
      <c r="O51" s="666"/>
      <c r="P51" s="666"/>
      <c r="Q51" s="666"/>
      <c r="R51" s="54" t="s">
        <v>78</v>
      </c>
      <c r="S51" s="54"/>
      <c r="T51" s="193" t="s">
        <v>170</v>
      </c>
      <c r="U51" s="54"/>
      <c r="V51" s="54"/>
      <c r="W51" s="54"/>
      <c r="X51" s="54"/>
      <c r="Y51" s="193" t="s">
        <v>171</v>
      </c>
      <c r="Z51" s="54"/>
      <c r="AA51" s="54"/>
      <c r="AB51" s="54"/>
      <c r="AC51" s="54"/>
      <c r="AD51" s="54"/>
      <c r="AE51" s="54"/>
      <c r="AF51" s="54"/>
      <c r="AG51" s="56"/>
      <c r="AH51" s="20"/>
      <c r="AI51" s="20"/>
      <c r="AJ51" s="14"/>
      <c r="AK51" s="84" t="b">
        <v>0</v>
      </c>
      <c r="AL51" s="84" t="b">
        <v>0</v>
      </c>
      <c r="AM51" s="14"/>
      <c r="AN51" s="14"/>
      <c r="AO51" s="34"/>
      <c r="AP51" s="34"/>
    </row>
    <row r="52" spans="1:42" ht="18.75" customHeight="1">
      <c r="A52" s="20"/>
      <c r="B52" s="20"/>
      <c r="C52" s="149"/>
      <c r="D52" s="44"/>
      <c r="E52" s="193" t="s">
        <v>77</v>
      </c>
      <c r="F52" s="54"/>
      <c r="G52" s="54"/>
      <c r="H52" s="54"/>
      <c r="I52" s="54"/>
      <c r="J52" s="54"/>
      <c r="K52" s="54"/>
      <c r="L52" s="54" t="s">
        <v>76</v>
      </c>
      <c r="M52" s="665"/>
      <c r="N52" s="665"/>
      <c r="O52" s="665"/>
      <c r="P52" s="665"/>
      <c r="Q52" s="665"/>
      <c r="R52" s="54" t="s">
        <v>78</v>
      </c>
      <c r="S52" s="44"/>
      <c r="T52" s="193" t="s">
        <v>2</v>
      </c>
      <c r="U52" s="54"/>
      <c r="V52" s="54"/>
      <c r="W52" s="54" t="s">
        <v>76</v>
      </c>
      <c r="X52" s="665"/>
      <c r="Y52" s="665"/>
      <c r="Z52" s="665"/>
      <c r="AA52" s="665"/>
      <c r="AB52" s="665"/>
      <c r="AC52" s="665"/>
      <c r="AD52" s="665"/>
      <c r="AE52" s="665"/>
      <c r="AF52" s="665"/>
      <c r="AG52" s="56" t="s">
        <v>78</v>
      </c>
      <c r="AH52" s="20"/>
      <c r="AI52" s="20"/>
      <c r="AJ52" s="14"/>
      <c r="AK52" s="84" t="b">
        <v>0</v>
      </c>
      <c r="AL52" s="84" t="b">
        <v>0</v>
      </c>
      <c r="AM52" s="14"/>
      <c r="AN52" s="14"/>
      <c r="AO52" s="34"/>
      <c r="AP52" s="34"/>
    </row>
    <row r="53" spans="1:42" ht="3.75" customHeight="1">
      <c r="A53" s="20"/>
      <c r="B53" s="20"/>
      <c r="C53" s="149"/>
      <c r="D53" s="44"/>
      <c r="E53" s="54"/>
      <c r="F53" s="54"/>
      <c r="G53" s="54"/>
      <c r="H53" s="54"/>
      <c r="I53" s="54"/>
      <c r="J53" s="54"/>
      <c r="K53" s="54"/>
      <c r="L53" s="54"/>
      <c r="M53" s="184"/>
      <c r="N53" s="184"/>
      <c r="O53" s="184"/>
      <c r="P53" s="184"/>
      <c r="Q53" s="184"/>
      <c r="R53" s="54"/>
      <c r="S53" s="44"/>
      <c r="T53" s="54"/>
      <c r="U53" s="54"/>
      <c r="V53" s="54"/>
      <c r="W53" s="54"/>
      <c r="X53" s="184"/>
      <c r="Y53" s="184"/>
      <c r="Z53" s="184"/>
      <c r="AA53" s="184"/>
      <c r="AB53" s="184"/>
      <c r="AC53" s="184"/>
      <c r="AD53" s="184"/>
      <c r="AE53" s="184"/>
      <c r="AF53" s="184"/>
      <c r="AG53" s="56"/>
      <c r="AH53" s="20"/>
      <c r="AI53" s="20"/>
      <c r="AJ53" s="14"/>
      <c r="AK53" s="84"/>
      <c r="AL53" s="84"/>
      <c r="AM53" s="14"/>
      <c r="AN53" s="14"/>
      <c r="AO53" s="34"/>
      <c r="AP53" s="34"/>
    </row>
    <row r="54" spans="1:42" ht="18.75" customHeight="1">
      <c r="A54" s="20"/>
      <c r="B54" s="20"/>
      <c r="C54" s="742" t="s">
        <v>159</v>
      </c>
      <c r="D54" s="743"/>
      <c r="E54" s="743"/>
      <c r="F54" s="743"/>
      <c r="G54" s="743"/>
      <c r="H54" s="743"/>
      <c r="I54" s="743"/>
      <c r="J54" s="743"/>
      <c r="K54" s="743"/>
      <c r="L54" s="743"/>
      <c r="M54" s="743"/>
      <c r="N54" s="743"/>
      <c r="O54" s="743"/>
      <c r="P54" s="743"/>
      <c r="Q54" s="743"/>
      <c r="R54" s="743"/>
      <c r="S54" s="743"/>
      <c r="T54" s="743"/>
      <c r="U54" s="743"/>
      <c r="V54" s="743"/>
      <c r="W54" s="743"/>
      <c r="X54" s="743"/>
      <c r="Y54" s="743"/>
      <c r="Z54" s="743"/>
      <c r="AA54" s="743"/>
      <c r="AB54" s="743"/>
      <c r="AC54" s="743"/>
      <c r="AD54" s="743"/>
      <c r="AE54" s="743"/>
      <c r="AF54" s="743"/>
      <c r="AG54" s="744"/>
      <c r="AH54" s="20"/>
      <c r="AI54" s="20"/>
      <c r="AJ54" s="14"/>
      <c r="AK54" s="84" t="b">
        <v>0</v>
      </c>
      <c r="AL54" s="84" t="b">
        <v>0</v>
      </c>
      <c r="AM54" s="14"/>
      <c r="AN54" s="14"/>
      <c r="AO54" s="34"/>
      <c r="AP54" s="34"/>
    </row>
    <row r="55" spans="1:42" ht="18.75" customHeight="1">
      <c r="A55" s="20"/>
      <c r="B55" s="20"/>
      <c r="C55" s="149"/>
      <c r="D55" s="44"/>
      <c r="E55" s="193" t="s">
        <v>160</v>
      </c>
      <c r="F55" s="54"/>
      <c r="G55" s="54"/>
      <c r="H55" s="54"/>
      <c r="I55" s="54"/>
      <c r="J55" s="54"/>
      <c r="K55" s="54"/>
      <c r="L55" s="54"/>
      <c r="M55" s="187"/>
      <c r="N55" s="187"/>
      <c r="O55" s="187"/>
      <c r="P55" s="196" t="s">
        <v>161</v>
      </c>
      <c r="Q55" s="187"/>
      <c r="R55" s="54"/>
      <c r="S55" s="44"/>
      <c r="T55" s="54"/>
      <c r="U55" s="54"/>
      <c r="V55" s="54"/>
      <c r="W55" s="54"/>
      <c r="X55" s="184"/>
      <c r="Y55" s="196" t="s">
        <v>162</v>
      </c>
      <c r="Z55" s="184"/>
      <c r="AA55" s="184"/>
      <c r="AB55" s="184"/>
      <c r="AC55" s="184"/>
      <c r="AD55" s="184"/>
      <c r="AE55" s="184"/>
      <c r="AF55" s="184"/>
      <c r="AG55" s="56"/>
      <c r="AH55" s="20"/>
      <c r="AI55" s="20"/>
      <c r="AJ55" s="14"/>
      <c r="AK55" s="84" t="b">
        <v>0</v>
      </c>
      <c r="AL55" s="84" t="b">
        <v>0</v>
      </c>
      <c r="AM55" s="14"/>
      <c r="AN55" s="14"/>
      <c r="AO55" s="34"/>
      <c r="AP55" s="34"/>
    </row>
    <row r="56" spans="1:42" ht="18.75" customHeight="1">
      <c r="A56" s="20"/>
      <c r="B56" s="20"/>
      <c r="C56" s="88"/>
      <c r="D56" s="150"/>
      <c r="E56" s="195" t="s">
        <v>175</v>
      </c>
      <c r="F56" s="57"/>
      <c r="G56" s="57"/>
      <c r="H56" s="57"/>
      <c r="I56" s="57"/>
      <c r="J56" s="186"/>
      <c r="K56" s="186"/>
      <c r="L56" s="186"/>
      <c r="M56" s="186"/>
      <c r="N56" s="186"/>
      <c r="O56" s="186"/>
      <c r="P56" s="186"/>
      <c r="Q56" s="186"/>
      <c r="R56" s="57"/>
      <c r="S56" s="150"/>
      <c r="T56" s="195" t="s">
        <v>90</v>
      </c>
      <c r="U56" s="57"/>
      <c r="V56" s="57"/>
      <c r="W56" s="57" t="s">
        <v>76</v>
      </c>
      <c r="X56" s="664"/>
      <c r="Y56" s="664"/>
      <c r="Z56" s="664"/>
      <c r="AA56" s="664"/>
      <c r="AB56" s="664"/>
      <c r="AC56" s="664"/>
      <c r="AD56" s="664"/>
      <c r="AE56" s="664"/>
      <c r="AF56" s="664"/>
      <c r="AG56" s="58" t="s">
        <v>78</v>
      </c>
      <c r="AH56" s="20"/>
      <c r="AI56" s="20"/>
      <c r="AJ56" s="14"/>
      <c r="AK56" s="84" t="b">
        <v>0</v>
      </c>
      <c r="AL56" s="84" t="b">
        <v>0</v>
      </c>
      <c r="AM56" s="14"/>
      <c r="AN56" s="14"/>
      <c r="AO56" s="34"/>
      <c r="AP56" s="34"/>
    </row>
    <row r="57" spans="1:42" ht="5.25" customHeight="1">
      <c r="A57" s="2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4"/>
      <c r="AK57" s="15" t="b">
        <v>0</v>
      </c>
      <c r="AL57" s="15"/>
      <c r="AM57" s="14"/>
      <c r="AN57" s="14"/>
      <c r="AO57" s="34"/>
      <c r="AP57" s="34"/>
    </row>
    <row r="58" spans="1:42" ht="19.5" customHeight="1">
      <c r="A58" s="20"/>
      <c r="B58" s="26" t="s">
        <v>131</v>
      </c>
      <c r="C58" s="3"/>
      <c r="D58" s="65"/>
      <c r="E58" s="6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3"/>
      <c r="AH58" s="3"/>
      <c r="AI58" s="3"/>
      <c r="AJ58" s="14"/>
      <c r="AK58" s="15" t="b">
        <v>0</v>
      </c>
      <c r="AL58" s="15"/>
      <c r="AM58" s="14"/>
      <c r="AN58" s="14"/>
      <c r="AO58" s="34"/>
      <c r="AP58" s="34"/>
    </row>
    <row r="59" spans="1:42" ht="19.5" customHeight="1">
      <c r="A59" s="20"/>
      <c r="B59" s="20"/>
      <c r="C59" s="667"/>
      <c r="D59" s="668"/>
      <c r="E59" s="668"/>
      <c r="F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9"/>
      <c r="AH59" s="20"/>
      <c r="AI59" s="20"/>
      <c r="AJ59" s="14"/>
      <c r="AK59" s="15" t="b">
        <v>0</v>
      </c>
      <c r="AL59" s="15"/>
      <c r="AM59" s="14"/>
      <c r="AN59" s="14"/>
      <c r="AO59" s="34"/>
      <c r="AP59" s="34"/>
    </row>
    <row r="60" spans="1:42" ht="19.5" customHeight="1">
      <c r="A60" s="20"/>
      <c r="B60" s="20"/>
      <c r="C60" s="670"/>
      <c r="D60" s="671"/>
      <c r="E60" s="671"/>
      <c r="F60" s="671"/>
      <c r="G60" s="671"/>
      <c r="H60" s="671"/>
      <c r="I60" s="671"/>
      <c r="J60" s="671"/>
      <c r="K60" s="671"/>
      <c r="L60" s="671"/>
      <c r="M60" s="671"/>
      <c r="N60" s="671"/>
      <c r="O60" s="671"/>
      <c r="P60" s="671"/>
      <c r="Q60" s="671"/>
      <c r="R60" s="671"/>
      <c r="S60" s="671"/>
      <c r="T60" s="671"/>
      <c r="U60" s="671"/>
      <c r="V60" s="671"/>
      <c r="W60" s="671"/>
      <c r="X60" s="671"/>
      <c r="Y60" s="671"/>
      <c r="Z60" s="671"/>
      <c r="AA60" s="671"/>
      <c r="AB60" s="671"/>
      <c r="AC60" s="671"/>
      <c r="AD60" s="671"/>
      <c r="AE60" s="671"/>
      <c r="AF60" s="671"/>
      <c r="AG60" s="672"/>
      <c r="AH60" s="20"/>
      <c r="AI60" s="20"/>
      <c r="AJ60" s="14"/>
      <c r="AK60" s="15" t="b">
        <v>0</v>
      </c>
      <c r="AL60" s="15"/>
      <c r="AM60" s="14"/>
      <c r="AN60" s="14"/>
      <c r="AO60" s="34"/>
      <c r="AP60" s="34"/>
    </row>
    <row r="61" spans="1:42" ht="19.5" customHeight="1">
      <c r="A61" s="20"/>
      <c r="B61" s="20"/>
      <c r="C61" s="673"/>
      <c r="D61" s="674"/>
      <c r="E61" s="674"/>
      <c r="F61" s="674"/>
      <c r="G61" s="674"/>
      <c r="H61" s="674"/>
      <c r="I61" s="674"/>
      <c r="J61" s="674"/>
      <c r="K61" s="674"/>
      <c r="L61" s="674"/>
      <c r="M61" s="674"/>
      <c r="N61" s="674"/>
      <c r="O61" s="674"/>
      <c r="P61" s="674"/>
      <c r="Q61" s="674"/>
      <c r="R61" s="674"/>
      <c r="S61" s="674"/>
      <c r="T61" s="674"/>
      <c r="U61" s="674"/>
      <c r="V61" s="674"/>
      <c r="W61" s="674"/>
      <c r="X61" s="674"/>
      <c r="Y61" s="674"/>
      <c r="Z61" s="674"/>
      <c r="AA61" s="674"/>
      <c r="AB61" s="674"/>
      <c r="AC61" s="674"/>
      <c r="AD61" s="674"/>
      <c r="AE61" s="674"/>
      <c r="AF61" s="674"/>
      <c r="AG61" s="675"/>
      <c r="AH61" s="20"/>
      <c r="AI61" s="20"/>
      <c r="AJ61" s="14"/>
      <c r="AK61" s="15" t="b">
        <v>0</v>
      </c>
      <c r="AL61" s="15"/>
      <c r="AM61" s="14"/>
      <c r="AN61" s="14"/>
      <c r="AO61" s="34"/>
      <c r="AP61" s="34"/>
    </row>
    <row r="62" spans="1:42" ht="18" customHeight="1">
      <c r="A62" s="28"/>
      <c r="B62" s="28"/>
      <c r="C62" s="29"/>
      <c r="D62" s="29"/>
      <c r="E62" s="29"/>
      <c r="F62" s="29"/>
      <c r="G62" s="29"/>
      <c r="H62" s="29"/>
      <c r="I62" s="29"/>
      <c r="J62" s="738" t="s">
        <v>116</v>
      </c>
      <c r="K62" s="738"/>
      <c r="L62" s="738"/>
      <c r="M62" s="738"/>
      <c r="N62" s="738"/>
      <c r="O62" s="738"/>
      <c r="P62" s="738"/>
      <c r="Q62" s="738"/>
      <c r="R62" s="738"/>
      <c r="S62" s="738"/>
      <c r="T62" s="738"/>
      <c r="U62" s="738"/>
      <c r="V62" s="738"/>
      <c r="W62" s="738"/>
      <c r="X62" s="738"/>
      <c r="Y62" s="738"/>
      <c r="Z62" s="738"/>
      <c r="AA62" s="29"/>
      <c r="AB62" s="29"/>
      <c r="AC62" s="29"/>
      <c r="AD62" s="29"/>
      <c r="AE62" s="29"/>
      <c r="AF62" s="29"/>
      <c r="AG62" s="29"/>
      <c r="AH62" s="29"/>
      <c r="AI62" s="29"/>
      <c r="AJ62" s="14"/>
      <c r="AK62" s="15"/>
      <c r="AL62" s="15"/>
      <c r="AM62" s="14"/>
      <c r="AN62" s="14"/>
    </row>
  </sheetData>
  <protectedRanges>
    <protectedRange sqref="K29:O30 K31 R29:W30 AA29:AG30 X31 N32:AG32 H32 K14:AG17" name="範囲1_2"/>
    <protectedRange sqref="C15:J17" name="範囲1_2_1"/>
    <protectedRange sqref="C23 J23 Q23 X23" name="範囲1_2_2"/>
  </protectedRanges>
  <mergeCells count="92">
    <mergeCell ref="AF5:AG5"/>
    <mergeCell ref="M4:O4"/>
    <mergeCell ref="X4:Y4"/>
    <mergeCell ref="AD4:AE4"/>
    <mergeCell ref="N5:O5"/>
    <mergeCell ref="W5:X5"/>
    <mergeCell ref="Z5:AA5"/>
    <mergeCell ref="AC5:AD5"/>
    <mergeCell ref="A1:AI1"/>
    <mergeCell ref="AQ1:BV1"/>
    <mergeCell ref="C13:J13"/>
    <mergeCell ref="K13:AG13"/>
    <mergeCell ref="C15:J15"/>
    <mergeCell ref="K15:AG15"/>
    <mergeCell ref="C8:H8"/>
    <mergeCell ref="I8:J8"/>
    <mergeCell ref="O8:P8"/>
    <mergeCell ref="C9:H9"/>
    <mergeCell ref="I9:J9"/>
    <mergeCell ref="L9:M9"/>
    <mergeCell ref="O9:P9"/>
    <mergeCell ref="T8:U8"/>
    <mergeCell ref="Z8:AA8"/>
    <mergeCell ref="T9:U9"/>
    <mergeCell ref="C29:G29"/>
    <mergeCell ref="K29:O29"/>
    <mergeCell ref="R29:W29"/>
    <mergeCell ref="AA29:AG29"/>
    <mergeCell ref="V22:W22"/>
    <mergeCell ref="X22:AB22"/>
    <mergeCell ref="AC22:AD22"/>
    <mergeCell ref="C23:G23"/>
    <mergeCell ref="H23:I23"/>
    <mergeCell ref="J23:N23"/>
    <mergeCell ref="O23:P23"/>
    <mergeCell ref="Q23:U23"/>
    <mergeCell ref="AC23:AD23"/>
    <mergeCell ref="V23:W23"/>
    <mergeCell ref="J62:Z62"/>
    <mergeCell ref="W9:X9"/>
    <mergeCell ref="Z9:AA9"/>
    <mergeCell ref="AC9:AD9"/>
    <mergeCell ref="T10:W10"/>
    <mergeCell ref="Z10:AB10"/>
    <mergeCell ref="C54:AG54"/>
    <mergeCell ref="X23:AB23"/>
    <mergeCell ref="C30:E32"/>
    <mergeCell ref="F30:G31"/>
    <mergeCell ref="K30:O30"/>
    <mergeCell ref="R30:W30"/>
    <mergeCell ref="AA30:AG30"/>
    <mergeCell ref="K31:L31"/>
    <mergeCell ref="X31:Y31"/>
    <mergeCell ref="F32:G32"/>
    <mergeCell ref="AZ13:BV13"/>
    <mergeCell ref="AZ14:BV14"/>
    <mergeCell ref="AZ15:BV15"/>
    <mergeCell ref="AZ16:BV16"/>
    <mergeCell ref="C7:H7"/>
    <mergeCell ref="I7:S7"/>
    <mergeCell ref="T7:AD7"/>
    <mergeCell ref="C10:H10"/>
    <mergeCell ref="I10:L10"/>
    <mergeCell ref="O10:Q10"/>
    <mergeCell ref="R9:S9"/>
    <mergeCell ref="C16:J16"/>
    <mergeCell ref="K16:AG16"/>
    <mergeCell ref="C14:J14"/>
    <mergeCell ref="K14:AG14"/>
    <mergeCell ref="C59:AG59"/>
    <mergeCell ref="C60:AG60"/>
    <mergeCell ref="C61:AG61"/>
    <mergeCell ref="AR13:AY13"/>
    <mergeCell ref="AR14:AY14"/>
    <mergeCell ref="AR15:AY15"/>
    <mergeCell ref="AR16:AY16"/>
    <mergeCell ref="C48:AG48"/>
    <mergeCell ref="H32:I32"/>
    <mergeCell ref="K32:M32"/>
    <mergeCell ref="N32:AG32"/>
    <mergeCell ref="C22:G22"/>
    <mergeCell ref="H22:I22"/>
    <mergeCell ref="J22:N22"/>
    <mergeCell ref="O22:P22"/>
    <mergeCell ref="Q22:U22"/>
    <mergeCell ref="X56:AF56"/>
    <mergeCell ref="Y49:AF49"/>
    <mergeCell ref="I50:L50"/>
    <mergeCell ref="S50:W50"/>
    <mergeCell ref="L51:Q51"/>
    <mergeCell ref="M52:Q52"/>
    <mergeCell ref="X52:AF52"/>
  </mergeCells>
  <phoneticPr fontId="48"/>
  <dataValidations count="6">
    <dataValidation imeMode="fullAlpha" allowBlank="1" showInputMessage="1" showErrorMessage="1" sqref="J44 AB44:AC44 Y44 M44:N44" xr:uid="{00000000-0002-0000-0200-000000000000}"/>
    <dataValidation imeMode="halfAlpha" allowBlank="1" showInputMessage="1" showErrorMessage="1" sqref="X31:Y31 H32:I32 K31:L31" xr:uid="{00000000-0002-0000-0200-000001000000}"/>
    <dataValidation type="list" allowBlank="1" showInputMessage="1" showErrorMessage="1" sqref="L8 R8 W8 AC8" xr:uid="{00000000-0002-0000-0200-000002000000}">
      <formula1>"上,中,下"</formula1>
    </dataValidation>
    <dataValidation type="list" allowBlank="1" showInputMessage="1" sqref="C15:J17" xr:uid="{00000000-0002-0000-0200-000003000000}">
      <formula1>"全般的な診断,空調,照明,ボイラ,コンプレッサ,インバータ,デマンド"</formula1>
    </dataValidation>
    <dataValidation type="list" showInputMessage="1" sqref="C14:J14" xr:uid="{00000000-0002-0000-0200-000004000000}">
      <formula1>"全般的な診断,空調,照明,ボイラ,コンプレッサ,インバータ,デマンド"</formula1>
    </dataValidation>
    <dataValidation type="date" allowBlank="1" showInputMessage="1" showErrorMessage="1" error="入力可能日は2023/4/1～2024/2/29です。_x000a_西暦から入力してください。" sqref="X23:AB23 C23:G23 J23:N23 Q23:U23" xr:uid="{00000000-0002-0000-0200-000005000000}">
      <formula1>45017</formula1>
      <formula2>45382</formula2>
    </dataValidation>
  </dataValidations>
  <printOptions horizontalCentered="1"/>
  <pageMargins left="0.70866141732283472" right="0.47244094488188981" top="0.47244094488188981" bottom="0.19685039370078741" header="0.15748031496062992" footer="0.15748031496062992"/>
  <pageSetup paperSize="9" scale="90" orientation="portrait" blackAndWhite="1" horizontalDpi="300" verticalDpi="300" r:id="rId1"/>
  <headerFooter>
    <oddFooter>&amp;C-&amp;A-</oddFooter>
  </headerFooter>
  <ignoredErrors>
    <ignoredError sqref="H23 O23 V23 AC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0</xdr:rowOff>
                  </from>
                  <to>
                    <xdr:col>10</xdr:col>
                    <xdr:colOff>9525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38</xdr:row>
                    <xdr:rowOff>0</xdr:rowOff>
                  </from>
                  <to>
                    <xdr:col>15</xdr:col>
                    <xdr:colOff>57150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38</xdr:row>
                    <xdr:rowOff>0</xdr:rowOff>
                  </from>
                  <to>
                    <xdr:col>23</xdr:col>
                    <xdr:colOff>19050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32</xdr:col>
                    <xdr:colOff>104775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48</xdr:row>
                    <xdr:rowOff>19050</xdr:rowOff>
                  </from>
                  <to>
                    <xdr:col>4</xdr:col>
                    <xdr:colOff>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</xdr:rowOff>
                  </from>
                  <to>
                    <xdr:col>14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0" name="Check Box 8">
              <controlPr defaultSize="0" autoFill="0" autoLine="0" autoPict="0">
                <anchor moveWithCells="1">
                  <from>
                    <xdr:col>22</xdr:col>
                    <xdr:colOff>190500</xdr:colOff>
                    <xdr:row>50</xdr:row>
                    <xdr:rowOff>9525</xdr:rowOff>
                  </from>
                  <to>
                    <xdr:col>24</xdr:col>
                    <xdr:colOff>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1" name="Check Box 9">
              <controlPr defaultSize="0" autoFill="0" autoLine="0" autoPict="0">
                <anchor moveWithCells="1">
                  <from>
                    <xdr:col>17</xdr:col>
                    <xdr:colOff>171450</xdr:colOff>
                    <xdr:row>51</xdr:row>
                    <xdr:rowOff>9525</xdr:rowOff>
                  </from>
                  <to>
                    <xdr:col>18</xdr:col>
                    <xdr:colOff>180975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2" name="Check Box 10">
              <controlPr defaultSize="0" autoFill="0" autoLine="0" autoPict="0">
                <anchor moveWithCells="1">
                  <from>
                    <xdr:col>2</xdr:col>
                    <xdr:colOff>180975</xdr:colOff>
                    <xdr:row>55</xdr:row>
                    <xdr:rowOff>19050</xdr:rowOff>
                  </from>
                  <to>
                    <xdr:col>3</xdr:col>
                    <xdr:colOff>180975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3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9525</xdr:rowOff>
                  </from>
                  <to>
                    <xdr:col>20</xdr:col>
                    <xdr:colOff>9525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4" name="Check Box 13">
              <controlPr defaultSize="0" autoFill="0" autoLine="0" autoPict="0">
                <anchor moveWithCells="1">
                  <from>
                    <xdr:col>2</xdr:col>
                    <xdr:colOff>180975</xdr:colOff>
                    <xdr:row>51</xdr:row>
                    <xdr:rowOff>9525</xdr:rowOff>
                  </from>
                  <to>
                    <xdr:col>3</xdr:col>
                    <xdr:colOff>190500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1" r:id="rId15" name="Check Box 15">
              <controlPr defaultSize="0" autoFill="0" autoLine="0" autoPict="0">
                <anchor moveWithCells="1">
                  <from>
                    <xdr:col>22</xdr:col>
                    <xdr:colOff>133350</xdr:colOff>
                    <xdr:row>54</xdr:row>
                    <xdr:rowOff>9525</xdr:rowOff>
                  </from>
                  <to>
                    <xdr:col>23</xdr:col>
                    <xdr:colOff>142875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2" r:id="rId16" name="Check Box 16">
              <controlPr defaultSize="0" autoFill="0" autoLine="0" autoPict="0">
                <anchor moveWithCells="1">
                  <from>
                    <xdr:col>18</xdr:col>
                    <xdr:colOff>19050</xdr:colOff>
                    <xdr:row>55</xdr:row>
                    <xdr:rowOff>9525</xdr:rowOff>
                  </from>
                  <to>
                    <xdr:col>19</xdr:col>
                    <xdr:colOff>28575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17" name="Check Box 20">
              <controlPr defaultSize="0" autoFill="0" autoLine="0" autoPict="0">
                <anchor moveWithCells="1">
                  <from>
                    <xdr:col>8</xdr:col>
                    <xdr:colOff>171450</xdr:colOff>
                    <xdr:row>48</xdr:row>
                    <xdr:rowOff>9525</xdr:rowOff>
                  </from>
                  <to>
                    <xdr:col>9</xdr:col>
                    <xdr:colOff>180975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7" r:id="rId18" name="Check Box 21">
              <controlPr defaultSize="0" autoFill="0" autoLine="0" autoPict="0">
                <anchor moveWithCells="1">
                  <from>
                    <xdr:col>2</xdr:col>
                    <xdr:colOff>180975</xdr:colOff>
                    <xdr:row>50</xdr:row>
                    <xdr:rowOff>9525</xdr:rowOff>
                  </from>
                  <to>
                    <xdr:col>3</xdr:col>
                    <xdr:colOff>190500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8" r:id="rId19" name="Check Box 22">
              <controlPr defaultSize="0" autoFill="0" autoLine="0" autoPict="0">
                <anchor moveWithCells="1">
                  <from>
                    <xdr:col>24</xdr:col>
                    <xdr:colOff>142875</xdr:colOff>
                    <xdr:row>49</xdr:row>
                    <xdr:rowOff>19050</xdr:rowOff>
                  </from>
                  <to>
                    <xdr:col>25</xdr:col>
                    <xdr:colOff>152400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0" r:id="rId20" name="Check Box 24">
              <controlPr defaultSize="0" autoFill="0" autoLine="0" autoPict="0">
                <anchor moveWithCells="1">
                  <from>
                    <xdr:col>2</xdr:col>
                    <xdr:colOff>180975</xdr:colOff>
                    <xdr:row>54</xdr:row>
                    <xdr:rowOff>9525</xdr:rowOff>
                  </from>
                  <to>
                    <xdr:col>3</xdr:col>
                    <xdr:colOff>190500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1" r:id="rId21" name="Check Box 25">
              <controlPr defaultSize="0" autoFill="0" autoLine="0" autoPict="0">
                <anchor moveWithCells="1">
                  <from>
                    <xdr:col>13</xdr:col>
                    <xdr:colOff>161925</xdr:colOff>
                    <xdr:row>54</xdr:row>
                    <xdr:rowOff>9525</xdr:rowOff>
                  </from>
                  <to>
                    <xdr:col>14</xdr:col>
                    <xdr:colOff>171450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2" r:id="rId22" name="Check Box 26">
              <controlPr defaultSize="0" autoFill="0" autoLine="0" autoPict="0">
                <anchor moveWithCells="1">
                  <from>
                    <xdr:col>18</xdr:col>
                    <xdr:colOff>19050</xdr:colOff>
                    <xdr:row>55</xdr:row>
                    <xdr:rowOff>9525</xdr:rowOff>
                  </from>
                  <to>
                    <xdr:col>19</xdr:col>
                    <xdr:colOff>28575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3" r:id="rId23" name="Check Box 27">
              <controlPr defaultSize="0" autoFill="0" autoLine="0" autoPict="0">
                <anchor moveWithCells="1">
                  <from>
                    <xdr:col>17</xdr:col>
                    <xdr:colOff>171450</xdr:colOff>
                    <xdr:row>50</xdr:row>
                    <xdr:rowOff>9525</xdr:rowOff>
                  </from>
                  <to>
                    <xdr:col>18</xdr:col>
                    <xdr:colOff>180975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4" r:id="rId24" name="Check Box 28">
              <controlPr defaultSize="0" autoFill="0" autoLine="0" autoPict="0">
                <anchor moveWithCells="1">
                  <from>
                    <xdr:col>2</xdr:col>
                    <xdr:colOff>180975</xdr:colOff>
                    <xdr:row>49</xdr:row>
                    <xdr:rowOff>9525</xdr:rowOff>
                  </from>
                  <to>
                    <xdr:col>3</xdr:col>
                    <xdr:colOff>190500</xdr:colOff>
                    <xdr:row>49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E7350D707E0A4F9E332921CABB8409" ma:contentTypeVersion="9" ma:contentTypeDescription="新しいドキュメントを作成します。" ma:contentTypeScope="" ma:versionID="1c8275a8d70dd44ab76200c5ad24b5f4">
  <xsd:schema xmlns:xsd="http://www.w3.org/2001/XMLSchema" xmlns:xs="http://www.w3.org/2001/XMLSchema" xmlns:p="http://schemas.microsoft.com/office/2006/metadata/properties" xmlns:ns2="96104d33-cdd0-4584-bbc2-b242c276c5d9" xmlns:ns3="7b33f952-dc25-40a4-b849-8cd9a464e65f" targetNamespace="http://schemas.microsoft.com/office/2006/metadata/properties" ma:root="true" ma:fieldsID="14441ec83c0ddef065db4cb05cbc0d6e" ns2:_="" ns3:_="">
    <xsd:import namespace="96104d33-cdd0-4584-bbc2-b242c276c5d9"/>
    <xsd:import namespace="7b33f952-dc25-40a4-b849-8cd9a464e6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04d33-cdd0-4584-bbc2-b242c276c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3f952-dc25-40a4-b849-8cd9a464e6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EDD4F8-281E-4D59-884B-52C25AE0BF06}">
  <ds:schemaRefs>
    <ds:schemaRef ds:uri="96104d33-cdd0-4584-bbc2-b242c276c5d9"/>
    <ds:schemaRef ds:uri="http://purl.org/dc/elements/1.1/"/>
    <ds:schemaRef ds:uri="7b33f952-dc25-40a4-b849-8cd9a464e6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21AF39-D4A2-4CC7-BC75-6BD53E203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04d33-cdd0-4584-bbc2-b242c276c5d9"/>
    <ds:schemaRef ds:uri="7b33f952-dc25-40a4-b849-8cd9a464e6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951539-32BC-4DCF-9220-37EC826910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1</vt:lpstr>
      <vt:lpstr>2</vt:lpstr>
      <vt:lpstr>3</vt:lpstr>
      <vt:lpstr>'1'!Print_Area</vt:lpstr>
      <vt:lpstr>'2'!Print_Area</vt:lpstr>
      <vt:lpstr>'3'!Print_Area</vt:lpstr>
      <vt:lpstr>'1'!都道府県</vt:lpstr>
      <vt:lpstr>燃料名1</vt:lpstr>
      <vt:lpstr>燃料名2</vt:lpstr>
      <vt:lpstr>非化石燃料名1</vt:lpstr>
      <vt:lpstr>非化石燃料名2</vt:lpstr>
      <vt:lpstr>用途</vt:lpstr>
    </vt:vector>
  </TitlesOfParts>
  <Company>省エネルギーセンター・診断指導部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工場診断申込書</dc:title>
  <dc:creator>省エネルギーセンター・診断指導部</dc:creator>
  <cp:keywords>20130307</cp:keywords>
  <cp:lastModifiedBy>audit87</cp:lastModifiedBy>
  <cp:lastPrinted>2023-04-24T08:49:28Z</cp:lastPrinted>
  <dcterms:created xsi:type="dcterms:W3CDTF">2013-01-15T00:34:31Z</dcterms:created>
  <dcterms:modified xsi:type="dcterms:W3CDTF">2023-10-27T01:12:16Z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0x0101004AE7350D707E0A4F9E332921CABB8409</vt:lpwstr>
  </property>
</Properties>
</file>